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9440" windowHeight="12060" firstSheet="6" activeTab="9"/>
  </bookViews>
  <sheets>
    <sheet name="тит" sheetId="1" r:id="rId1"/>
    <sheet name="содерж" sheetId="2" r:id="rId2"/>
    <sheet name="показ фин сост" sheetId="15" r:id="rId3"/>
    <sheet name="2 поступ и выпл (2018)" sheetId="4" r:id="rId4"/>
    <sheet name="2 поступ и выпл (2019)" sheetId="9" r:id="rId5"/>
    <sheet name="2 поступ и выпл (2020)" sheetId="17" r:id="rId6"/>
    <sheet name="2.1 выплаты" sheetId="5" r:id="rId7"/>
    <sheet name="сведения, справ 2018" sheetId="6" r:id="rId8"/>
    <sheet name="сведения, справ 2019" sheetId="11" r:id="rId9"/>
    <sheet name="сведения, справ 2020" sheetId="12" r:id="rId10"/>
    <sheet name="целевые" sheetId="8" r:id="rId11"/>
    <sheet name="Лист1" sheetId="16" r:id="rId12"/>
  </sheets>
  <definedNames>
    <definedName name="_xlnm.Print_Titles" localSheetId="3">'2 поступ и выпл (2018)'!$4:$8</definedName>
    <definedName name="_xlnm.Print_Titles" localSheetId="4">'2 поступ и выпл (2019)'!$5:$9</definedName>
    <definedName name="_xlnm.Print_Titles" localSheetId="5">'2 поступ и выпл (2020)'!$5:$9</definedName>
    <definedName name="_xlnm.Print_Area" localSheetId="3">'2 поступ и выпл (2018)'!$A$1:$K$62</definedName>
    <definedName name="_xlnm.Print_Area" localSheetId="4">'2 поступ и выпл (2019)'!$A$1:$K$60</definedName>
    <definedName name="_xlnm.Print_Area" localSheetId="5">'2 поступ и выпл (2020)'!$A$1:$K$60</definedName>
    <definedName name="_xlnm.Print_Area" localSheetId="2">'показ фин сост'!$A$1:$E$40</definedName>
    <definedName name="_xlnm.Print_Area" localSheetId="7">'сведения, справ 2018'!$A$1:$C$24</definedName>
    <definedName name="_xlnm.Print_Area" localSheetId="8">'сведения, справ 2019'!$A$1:$C$24</definedName>
    <definedName name="_xlnm.Print_Area" localSheetId="9">'сведения, справ 2020'!$A$1:$C$31</definedName>
    <definedName name="_xlnm.Print_Area" localSheetId="1">содерж!$A$1:$C$33</definedName>
    <definedName name="_xlnm.Print_Area" localSheetId="0">тит!$A$1:$J$33</definedName>
    <definedName name="_xlnm.Print_Area" localSheetId="10">целевые!$A$1:$FK$60</definedName>
  </definedNames>
  <calcPr calcId="145621"/>
</workbook>
</file>

<file path=xl/calcChain.xml><?xml version="1.0" encoding="utf-8"?>
<calcChain xmlns="http://schemas.openxmlformats.org/spreadsheetml/2006/main">
  <c r="G10" i="5" l="1"/>
  <c r="D60" i="17"/>
  <c r="D58" i="17"/>
  <c r="D56" i="17"/>
  <c r="D55" i="17"/>
  <c r="K53" i="17"/>
  <c r="J53" i="17"/>
  <c r="I53" i="17"/>
  <c r="H53" i="17"/>
  <c r="G53" i="17"/>
  <c r="F53" i="17"/>
  <c r="E53" i="17"/>
  <c r="D51" i="17"/>
  <c r="J50" i="17"/>
  <c r="D50" i="17"/>
  <c r="K48" i="17"/>
  <c r="J48" i="17"/>
  <c r="I48" i="17"/>
  <c r="H48" i="17"/>
  <c r="H61" i="17" s="1"/>
  <c r="G48" i="17"/>
  <c r="F48" i="17"/>
  <c r="F61" i="17" s="1"/>
  <c r="E48" i="17"/>
  <c r="D48" i="17"/>
  <c r="D46" i="17"/>
  <c r="J45" i="17"/>
  <c r="D45" i="17" s="1"/>
  <c r="K44" i="17"/>
  <c r="I44" i="17"/>
  <c r="H44" i="17"/>
  <c r="G44" i="17"/>
  <c r="F44" i="17"/>
  <c r="E44" i="17"/>
  <c r="D43" i="17"/>
  <c r="K42" i="17"/>
  <c r="J42" i="17"/>
  <c r="I42" i="17"/>
  <c r="H42" i="17"/>
  <c r="G42" i="17"/>
  <c r="F42" i="17"/>
  <c r="E42" i="17"/>
  <c r="D42" i="17" s="1"/>
  <c r="D38" i="17"/>
  <c r="D37" i="17"/>
  <c r="D36" i="17"/>
  <c r="D35" i="17"/>
  <c r="D34" i="17"/>
  <c r="K32" i="17"/>
  <c r="J32" i="17"/>
  <c r="I32" i="17"/>
  <c r="H32" i="17"/>
  <c r="G32" i="17"/>
  <c r="F32" i="17"/>
  <c r="E32" i="17"/>
  <c r="D31" i="17"/>
  <c r="D30" i="17"/>
  <c r="K28" i="17"/>
  <c r="J28" i="17"/>
  <c r="I28" i="17"/>
  <c r="I20" i="17" s="1"/>
  <c r="H28" i="17"/>
  <c r="G28" i="17"/>
  <c r="F28" i="17"/>
  <c r="E28" i="17"/>
  <c r="D26" i="17"/>
  <c r="D25" i="17"/>
  <c r="D24" i="17"/>
  <c r="K22" i="17"/>
  <c r="J22" i="17"/>
  <c r="I22" i="17"/>
  <c r="G22" i="17"/>
  <c r="E22" i="17"/>
  <c r="K21" i="17"/>
  <c r="J21" i="17"/>
  <c r="I21" i="17"/>
  <c r="H21" i="17"/>
  <c r="G21" i="17"/>
  <c r="F21" i="17"/>
  <c r="E21" i="17"/>
  <c r="K20" i="17"/>
  <c r="D18" i="17"/>
  <c r="D17" i="17"/>
  <c r="D16" i="17"/>
  <c r="D15" i="17"/>
  <c r="D14" i="17"/>
  <c r="D13" i="17"/>
  <c r="K10" i="17"/>
  <c r="K61" i="17" s="1"/>
  <c r="J10" i="17"/>
  <c r="I10" i="17"/>
  <c r="D10" i="17" s="1"/>
  <c r="J22" i="9"/>
  <c r="J10" i="9"/>
  <c r="G28" i="9"/>
  <c r="G22" i="9"/>
  <c r="E21" i="9"/>
  <c r="E22" i="9"/>
  <c r="E22" i="4"/>
  <c r="J22" i="4"/>
  <c r="J9" i="4"/>
  <c r="I9" i="4"/>
  <c r="G22" i="4"/>
  <c r="D23" i="4"/>
  <c r="G31" i="4"/>
  <c r="D21" i="17" l="1"/>
  <c r="G20" i="17"/>
  <c r="G61" i="17" s="1"/>
  <c r="D32" i="17"/>
  <c r="D53" i="17"/>
  <c r="I61" i="17"/>
  <c r="D28" i="17"/>
  <c r="D23" i="17"/>
  <c r="E20" i="17"/>
  <c r="E61" i="17" s="1"/>
  <c r="J44" i="17"/>
  <c r="J20" i="17" s="1"/>
  <c r="J61" i="17" s="1"/>
  <c r="J45" i="9"/>
  <c r="J50" i="9"/>
  <c r="D48" i="4"/>
  <c r="D44" i="17" l="1"/>
  <c r="D20" i="17"/>
  <c r="D61" i="17" s="1"/>
  <c r="J27" i="4"/>
  <c r="D12" i="4"/>
  <c r="J44" i="9" l="1"/>
  <c r="D45" i="9"/>
  <c r="E20" i="4"/>
  <c r="H10" i="5" l="1"/>
  <c r="J50" i="4"/>
  <c r="E43" i="4"/>
  <c r="L10" i="5" l="1"/>
  <c r="J10" i="5"/>
  <c r="F11" i="5"/>
  <c r="F12" i="5"/>
  <c r="E11" i="5"/>
  <c r="E12" i="5"/>
  <c r="D11" i="5"/>
  <c r="D12" i="5"/>
  <c r="D10" i="5" l="1"/>
  <c r="D34" i="4"/>
  <c r="D58" i="9" l="1"/>
  <c r="D52" i="4" l="1"/>
  <c r="F21" i="9" l="1"/>
  <c r="J43" i="4"/>
  <c r="E10" i="15" l="1"/>
  <c r="D10" i="15"/>
  <c r="C10" i="15"/>
  <c r="K28" i="9" l="1"/>
  <c r="F28" i="9"/>
  <c r="H28" i="9"/>
  <c r="I28" i="9"/>
  <c r="J28" i="9"/>
  <c r="E28" i="9"/>
  <c r="F27" i="4"/>
  <c r="G27" i="4"/>
  <c r="H27" i="4"/>
  <c r="I27" i="4"/>
  <c r="K27" i="4"/>
  <c r="E27" i="4"/>
  <c r="D29" i="4"/>
  <c r="D27" i="4" l="1"/>
  <c r="D16" i="4"/>
  <c r="F22" i="4" l="1"/>
  <c r="H22" i="4"/>
  <c r="I22" i="4"/>
  <c r="K22" i="4"/>
  <c r="D22" i="4" l="1"/>
  <c r="D50" i="9"/>
  <c r="D16" i="9"/>
  <c r="D14" i="9"/>
  <c r="D15" i="9"/>
  <c r="D60" i="9" l="1"/>
  <c r="D56" i="9"/>
  <c r="D55" i="9"/>
  <c r="K53" i="9"/>
  <c r="J53" i="9"/>
  <c r="I53" i="9"/>
  <c r="H53" i="9"/>
  <c r="G53" i="9"/>
  <c r="F53" i="9"/>
  <c r="E53" i="9"/>
  <c r="D51" i="9"/>
  <c r="K48" i="9"/>
  <c r="J48" i="9"/>
  <c r="I48" i="9"/>
  <c r="H48" i="9"/>
  <c r="H61" i="9" s="1"/>
  <c r="G48" i="9"/>
  <c r="F48" i="9"/>
  <c r="F61" i="9" s="1"/>
  <c r="E48" i="9"/>
  <c r="D46" i="9"/>
  <c r="K44" i="9"/>
  <c r="I44" i="9"/>
  <c r="H44" i="9"/>
  <c r="G44" i="9"/>
  <c r="F44" i="9"/>
  <c r="E44" i="9"/>
  <c r="D31" i="9"/>
  <c r="D30" i="9"/>
  <c r="D43" i="9"/>
  <c r="K42" i="9"/>
  <c r="J42" i="9"/>
  <c r="I42" i="9"/>
  <c r="H42" i="9"/>
  <c r="G42" i="9"/>
  <c r="F42" i="9"/>
  <c r="E42" i="9"/>
  <c r="D38" i="9"/>
  <c r="D37" i="9"/>
  <c r="D36" i="9"/>
  <c r="D35" i="9"/>
  <c r="D34" i="9"/>
  <c r="K32" i="9"/>
  <c r="J32" i="9"/>
  <c r="I32" i="9"/>
  <c r="H32" i="9"/>
  <c r="G32" i="9"/>
  <c r="F32" i="9"/>
  <c r="E32" i="9"/>
  <c r="E20" i="9" s="1"/>
  <c r="D28" i="9"/>
  <c r="D26" i="9"/>
  <c r="D25" i="9"/>
  <c r="D24" i="9"/>
  <c r="K22" i="9"/>
  <c r="I22" i="9"/>
  <c r="K21" i="9"/>
  <c r="J21" i="9"/>
  <c r="I21" i="9"/>
  <c r="H21" i="9"/>
  <c r="G21" i="9"/>
  <c r="D18" i="9"/>
  <c r="D17" i="9"/>
  <c r="D13" i="9"/>
  <c r="K10" i="9"/>
  <c r="I10" i="9"/>
  <c r="D10" i="9" s="1"/>
  <c r="F55" i="4"/>
  <c r="G55" i="4"/>
  <c r="H55" i="4"/>
  <c r="I55" i="4"/>
  <c r="J55" i="4"/>
  <c r="K55" i="4"/>
  <c r="E55" i="4"/>
  <c r="F50" i="4"/>
  <c r="G50" i="4"/>
  <c r="H50" i="4"/>
  <c r="I50" i="4"/>
  <c r="K50" i="4"/>
  <c r="E50" i="4"/>
  <c r="D45" i="4"/>
  <c r="E41" i="4"/>
  <c r="D30" i="4"/>
  <c r="E31" i="4"/>
  <c r="F20" i="4"/>
  <c r="G20" i="4"/>
  <c r="H20" i="4"/>
  <c r="I20" i="4"/>
  <c r="J20" i="4"/>
  <c r="K20" i="4"/>
  <c r="F43" i="4"/>
  <c r="G43" i="4"/>
  <c r="H43" i="4"/>
  <c r="I43" i="4"/>
  <c r="K43" i="4"/>
  <c r="D46" i="4"/>
  <c r="D47" i="4"/>
  <c r="D42" i="4"/>
  <c r="F41" i="4"/>
  <c r="G41" i="4"/>
  <c r="H41" i="4"/>
  <c r="I41" i="4"/>
  <c r="J41" i="4"/>
  <c r="K41" i="4"/>
  <c r="D37" i="4"/>
  <c r="D53" i="4"/>
  <c r="D57" i="4"/>
  <c r="D58" i="4"/>
  <c r="D24" i="4"/>
  <c r="D25" i="4"/>
  <c r="D33" i="4"/>
  <c r="D35" i="4"/>
  <c r="D36" i="4"/>
  <c r="F31" i="4"/>
  <c r="H31" i="4"/>
  <c r="I31" i="4"/>
  <c r="J31" i="4"/>
  <c r="K31" i="4"/>
  <c r="D23" i="9" l="1"/>
  <c r="E19" i="4"/>
  <c r="E63" i="4" s="1"/>
  <c r="E61" i="9"/>
  <c r="G20" i="9"/>
  <c r="G61" i="9" s="1"/>
  <c r="D31" i="4"/>
  <c r="J19" i="4"/>
  <c r="J63" i="4" s="1"/>
  <c r="D50" i="4"/>
  <c r="D21" i="9"/>
  <c r="J20" i="9"/>
  <c r="J61" i="9" s="1"/>
  <c r="K20" i="9"/>
  <c r="K61" i="9" s="1"/>
  <c r="D20" i="4"/>
  <c r="K19" i="4"/>
  <c r="D55" i="4"/>
  <c r="F19" i="4"/>
  <c r="G19" i="4"/>
  <c r="G63" i="4" s="1"/>
  <c r="D43" i="4"/>
  <c r="I19" i="4"/>
  <c r="H19" i="4"/>
  <c r="D41" i="4"/>
  <c r="D53" i="9"/>
  <c r="I20" i="9"/>
  <c r="I61" i="9" s="1"/>
  <c r="D48" i="9"/>
  <c r="D44" i="9"/>
  <c r="D42" i="9"/>
  <c r="D32" i="9"/>
  <c r="D20" i="9" l="1"/>
  <c r="D61" i="9" s="1"/>
  <c r="D19" i="4"/>
  <c r="I10" i="5" l="1"/>
  <c r="F10" i="5" s="1"/>
  <c r="K10" i="5"/>
  <c r="E10" i="5" s="1"/>
  <c r="K9" i="4" l="1"/>
  <c r="K63" i="4" s="1"/>
  <c r="H9" i="4"/>
  <c r="H63" i="4" s="1"/>
  <c r="I63" i="4"/>
  <c r="F9" i="4"/>
  <c r="D14" i="4"/>
  <c r="D13" i="4"/>
  <c r="D62" i="4"/>
  <c r="D60" i="4"/>
  <c r="D17" i="4"/>
  <c r="D9" i="4" l="1"/>
  <c r="D63" i="4" s="1"/>
  <c r="F63" i="4"/>
</calcChain>
</file>

<file path=xl/sharedStrings.xml><?xml version="1.0" encoding="utf-8"?>
<sst xmlns="http://schemas.openxmlformats.org/spreadsheetml/2006/main" count="572" uniqueCount="236">
  <si>
    <t>УТВЕРЖДАЮ</t>
  </si>
  <si>
    <t>Федеральное агентство воздушного транспорта</t>
  </si>
  <si>
    <t>(наименование органа, осуществляющего функции и полномочия учредителя)</t>
  </si>
  <si>
    <t>Рубль (383)</t>
  </si>
  <si>
    <t>(наименование единиц измерения показателей, включаемых в план)</t>
  </si>
  <si>
    <t>N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</si>
  <si>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</si>
  <si>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</si>
  <si>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</si>
  <si>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</si>
  <si>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</si>
  <si>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</si>
  <si>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</si>
  <si>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</si>
  <si>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</si>
  <si>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</si>
  <si>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</si>
  <si>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</si>
  <si>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</si>
  <si>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</si>
  <si>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</si>
  <si>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</si>
  <si>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</si>
  <si>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</si>
  <si>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</si>
  <si>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</si>
  <si>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</si>
  <si>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</si>
  <si>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</si>
  <si>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</si>
  <si>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</si>
  <si>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</si>
  <si>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</si>
  <si>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</si>
  <si>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</si>
  <si>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</si>
  <si>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</si>
  <si>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</si>
  <si>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</si>
  <si>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</si>
  <si>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</si>
  <si>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</si>
  <si>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</si>
  <si>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</si>
  <si>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</si>
  <si>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</si>
  <si>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</si>
  <si>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</si>
  <si>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</si>
  <si>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</si>
  <si>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</si>
  <si>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</si>
  <si>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</si>
  <si>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</si>
  <si>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</si>
  <si>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</si>
  <si>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</si>
  <si>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</si>
  <si>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</si>
  <si>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</si>
  <si>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</si>
  <si>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</si>
  <si>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</si>
  <si>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</si>
  <si>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Поступление</t>
  </si>
  <si>
    <t>Выбытие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</si>
  <si>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</si>
  <si>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</si>
  <si>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</si>
  <si>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</si>
  <si>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</si>
  <si>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</si>
  <si>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</si>
  <si>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</si>
  <si>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</si>
  <si>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</si>
  <si>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</si>
  <si>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</si>
  <si>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</si>
  <si>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</si>
  <si>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</si>
  <si>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</si>
  <si>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</si>
  <si>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</si>
  <si>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КОДЫ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</si>
  <si>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</si>
  <si>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</si>
  <si>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</si>
  <si>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</si>
  <si>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</si>
  <si>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</si>
  <si>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</si>
  <si>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</si>
  <si>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</si>
  <si>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</si>
  <si>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</si>
  <si>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</si>
  <si>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</si>
  <si>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</si>
  <si>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</si>
  <si>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</si>
  <si>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</si>
  <si>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</si>
  <si>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</si>
  <si>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</si>
  <si>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</si>
  <si>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</si>
  <si>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</si>
  <si>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</si>
  <si>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</si>
  <si>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</si>
  <si>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</si>
  <si>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</si>
  <si>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</si>
  <si>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</si>
  <si>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</si>
  <si>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</si>
  <si>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</si>
  <si>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</si>
  <si>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</si>
  <si>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</si>
  <si>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</si>
  <si>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</si>
  <si>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</si>
  <si>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</si>
  <si>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</si>
  <si>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</si>
  <si>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</si>
  <si>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</si>
  <si>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</si>
  <si>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</si>
  <si>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 (последнюю отчетную дату)</t>
  </si>
  <si>
    <t>Сумма, 
тыс. руб.</t>
  </si>
  <si>
    <t>Сумма выплат по расходам на закупку товаров, работ и услуг, руб. (с точностью до двух знаков после запятой - 0,00)</t>
  </si>
  <si>
    <t>0001</t>
  </si>
  <si>
    <t>ПЛАН</t>
  </si>
  <si>
    <t>ФИНАНСОВО-ХОЗЯЙСТВЕННОЙ ДЕЯТЕЛЬНОСТИ</t>
  </si>
  <si>
    <t xml:space="preserve">        Финансовый год и плановый период</t>
  </si>
  <si>
    <t>Дата составления плана</t>
  </si>
  <si>
    <t>I. Сведения о деятельности федерального государственного учреждения</t>
  </si>
  <si>
    <t>(наименование учреждения (подразделения, адрес фактического местонахождения, ИНН. KПП, код по реестру участников бюджетного процесса)</t>
  </si>
  <si>
    <t xml:space="preserve">          приобретенного учреждением   (подразделением)   за   счет выделенных собственником имущества учреждения средств:</t>
  </si>
  <si>
    <t xml:space="preserve">          закрепленного собственником имущества за учреждением (подразделением) на праве оперативного управления:</t>
  </si>
  <si>
    <t xml:space="preserve">          приобретенного учреждением   (подразделением)   за   счет доходов, полученных от иной приносящей доход деятельности:</t>
  </si>
  <si>
    <t>1.6. Объем государственного задания, утвержденного на финансовый год и плановый период.</t>
  </si>
  <si>
    <t>II. Показатели финансового состояния учреждения (подразделения)</t>
  </si>
  <si>
    <t>1.1</t>
  </si>
  <si>
    <t>1.1.1</t>
  </si>
  <si>
    <t>1.2</t>
  </si>
  <si>
    <t>1.2.1</t>
  </si>
  <si>
    <t>2.1</t>
  </si>
  <si>
    <t>2.1.1</t>
  </si>
  <si>
    <t>2.1.2</t>
  </si>
  <si>
    <t>2.2</t>
  </si>
  <si>
    <t>II.I.Показатели по поступлениям и выплатам учреждения (подразделения)</t>
  </si>
  <si>
    <t>II.II Показатели выплат по расходам на закупку товаров, работ, услуг учреждения (подразделения)</t>
  </si>
  <si>
    <t>III. Сведения о средствах, поступающих во временное распоряжение учреждения (подразделения)</t>
  </si>
  <si>
    <t>010</t>
  </si>
  <si>
    <t>020</t>
  </si>
  <si>
    <t>030</t>
  </si>
  <si>
    <t>040</t>
  </si>
  <si>
    <t>IV. Справочная информация</t>
  </si>
  <si>
    <t>Ректор ФГБОУ ВО УИ ГА</t>
  </si>
  <si>
    <t>_________________ С.И. Краснов</t>
  </si>
  <si>
    <t xml:space="preserve"> - Удовлетворение потребности общества и государства в высококвалифицированных специалистах по всем основным направлениям общественно-полезной деятельности;</t>
  </si>
  <si>
    <t xml:space="preserve"> - Развитие наук посредством научных исследований и творческой деятельности научно-педагогических работников и обучающихся, использование полученных результатов в образовательном процессе;</t>
  </si>
  <si>
    <t xml:space="preserve"> - Подготовка, переподготовка и повышение квалификации работников с высшим и средним специальным образованием и научно-педагогических работников высшей квалификации;</t>
  </si>
  <si>
    <t xml:space="preserve"> - Формирование у обучающихся гражданской позиции, способности к труду и жизни в условиях современной цивилизации и демократии;</t>
  </si>
  <si>
    <t xml:space="preserve"> - Сохранение и приумножение нравственных, культурных и научных ценностей общества;</t>
  </si>
  <si>
    <t xml:space="preserve"> - Распространение знаний среди населения, повышение его образовательного и культурного уровня.</t>
  </si>
  <si>
    <t xml:space="preserve">1.1. Цели деятельности учреждения: </t>
  </si>
  <si>
    <t>1.2. Виды деятельности учреждения, относящиеся к его основным видам деятельности в соответствии с уставом учреждения:</t>
  </si>
  <si>
    <t xml:space="preserve"> - Реализация основных профессиональных образовательных программ подготовки специалистов среднего звена;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</si>
  <si>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</si>
  <si>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 xml:space="preserve"> - Реализация основных профессиональных образовательных программ подготовки специалистов среднего звена:</t>
  </si>
  <si>
    <t xml:space="preserve"> - Реализация дополнительных профессиональных программ - повышения квалификации, программ профессиональной переподготовки.</t>
  </si>
  <si>
    <t xml:space="preserve">Фонд оплаты труда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</si>
  <si>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</si>
  <si>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 xml:space="preserve">Иные выплаты персоналу учреждений, за исключением фонда оплаты труда
</t>
  </si>
  <si>
    <t xml:space="preserve">Уплата налога на имущество организаций и земельного налога
</t>
  </si>
  <si>
    <t xml:space="preserve">Уплата прочих налогов, сборов
</t>
  </si>
  <si>
    <t xml:space="preserve">Уплата иных платежей
</t>
  </si>
  <si>
    <t xml:space="preserve">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</si>
  <si>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>Стипендия</t>
  </si>
  <si>
    <t xml:space="preserve">Прочая закупка товаров, работ и услуг для обеспечения государственных (муниципальных) нужд
</t>
  </si>
  <si>
    <t xml:space="preserve">Закупка товаров, работ, услуг в целях капитального ремонта государственного (муниципального) имущества
</t>
  </si>
  <si>
    <t>Строительство (реконструкция) объектов недвижимого имущества государственными (муниципальными) учреждениями</t>
  </si>
  <si>
    <t>Исполнение судебных актов Российской Федерациии мировых соглашений по возмещению причиненного вреда</t>
  </si>
  <si>
    <t>Приобретение объектов недвижимого имущества государственными (муниципальными) учреждениями</t>
  </si>
  <si>
    <t xml:space="preserve"> на 2018 год</t>
  </si>
  <si>
    <t xml:space="preserve"> на 2019 год</t>
  </si>
  <si>
    <t>дебиторская задолженность по доходам</t>
  </si>
  <si>
    <t>дебиторская задолженнность по расходам</t>
  </si>
  <si>
    <t>Обязательства, всего:</t>
  </si>
  <si>
    <t>долговые обязательства</t>
  </si>
  <si>
    <t>кредиторская задолженность</t>
  </si>
  <si>
    <t>просроченная кредиторская задолженность</t>
  </si>
  <si>
    <t>3.1</t>
  </si>
  <si>
    <t>3.2</t>
  </si>
  <si>
    <t>3.2.1</t>
  </si>
  <si>
    <t>1.4. Общая балансовая стоимость недвижимого государственного имущества на дату составления Плана, всего:</t>
  </si>
  <si>
    <t>1.5.   Общая   балансовая   стоимость   движимого   государственного   имущества на дату составления Плана всего:</t>
  </si>
  <si>
    <t xml:space="preserve">в   том   числе:   балансовая стоимость особо ценного движимого имущества  </t>
  </si>
  <si>
    <t>№ п/п</t>
  </si>
  <si>
    <t>Наименование 
государственной услуги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</si>
  <si>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</si>
  <si>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Среднегодовая численность, чел.</t>
  </si>
  <si>
    <t>ИТОГО реализация образовательных программ</t>
  </si>
  <si>
    <t xml:space="preserve"> - Удовлетворение потребностей личности в интеллектуальном, культурном, спортивно-оздоровительном и нравственном развитии посредством получения среднего профессионального профессионального образования по программам подготовки среднего звена;</t>
  </si>
  <si>
    <t xml:space="preserve"> - 25.00.00 «Аэронавигация и эксплуатация авиационной и ракетно-космической техники» - очное;</t>
  </si>
  <si>
    <t xml:space="preserve"> - 11.00.00 «Электроника, радиотехника и системы связи» -  очное;</t>
  </si>
  <si>
    <t xml:space="preserve">Омский летно-технический колледж гражданской авиации имени А.В. Ляпидевского -филиал федерального государственного бюджетного образовательного учреждения 
высшего образования 
«Ульяновский институт гражданской авиации имени Главного маршала авиации 
Б.П. Бугаева»
 (ОЛТК ГА- филиал  ФГБОУ ВО  УИ ГА) 
</t>
  </si>
  <si>
    <t>-</t>
  </si>
  <si>
    <t>А.В. Строганов</t>
  </si>
  <si>
    <t>Директор филиала</t>
  </si>
  <si>
    <t>Главный бухгалтер</t>
  </si>
  <si>
    <t>Главный экономист - начальник ПЭО</t>
  </si>
  <si>
    <t>прочие выплаты</t>
  </si>
  <si>
    <t xml:space="preserve">прочие выплаты
</t>
  </si>
  <si>
    <t>644103, г. Омск-103, Авиагородок, 27. ИНН 7303002000, КПП 550743001,                  код по реестру участников бюджетного процесса 001Ц3076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</si>
  <si>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</si>
  <si>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А.В. Караваев</t>
  </si>
  <si>
    <t>на   2018 год и на плановый период 2019 и 2020  годов</t>
  </si>
  <si>
    <t>Объем государственного задания 
на 2018 год и на плановый период 2019 и 2020  годов</t>
  </si>
  <si>
    <t>на  2018 год</t>
  </si>
  <si>
    <t>на 2019 год</t>
  </si>
  <si>
    <t>на 2020 год</t>
  </si>
  <si>
    <t>на 2018 г. очередной финансовый год</t>
  </si>
  <si>
    <t>на 2018-2020  гг.</t>
  </si>
  <si>
    <t>на 2019 г. 1-ый год планового периода</t>
  </si>
  <si>
    <t>на 2020 г. 2-ой год планового периода</t>
  </si>
  <si>
    <t xml:space="preserve"> на 2020 год</t>
  </si>
  <si>
    <t xml:space="preserve"> на 01.01.2018 г.</t>
  </si>
  <si>
    <t>«___» _________________2018 г.</t>
  </si>
  <si>
    <t>«  »                     2018 г.</t>
  </si>
  <si>
    <t>И.Н. Бондарчук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</si>
</sst>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7"/>
      <name val="Arial"/>
      <family val="2"/>
      <charset val="204"/>
    </font>
    <font>
      <sz val="6.5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 Narrow"/>
      <family val="2"/>
      <charset val="204"/>
    </font>
    <font>
      <sz val="8"/>
      <name val="Arial Narrow"/>
      <family val="2"/>
      <charset val="204"/>
    </font>
    <font>
      <b/>
      <i/>
      <sz val="7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1" fillId="0" borderId="0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 vertical="top"/>
    </xf>
    <xf numFmtId="0" fontId="13" fillId="0" borderId="0" xfId="1" applyNumberFormat="1" applyFont="1" applyBorder="1" applyAlignment="1">
      <alignment horizontal="right"/>
    </xf>
    <xf numFmtId="0" fontId="15" fillId="0" borderId="0" xfId="1" applyNumberFormat="1" applyFont="1" applyBorder="1" applyAlignment="1">
      <alignment horizontal="left"/>
    </xf>
    <xf numFmtId="0" fontId="16" fillId="0" borderId="0" xfId="1" applyNumberFormat="1" applyFont="1" applyFill="1" applyBorder="1" applyAlignment="1">
      <alignment horizontal="left"/>
    </xf>
    <xf numFmtId="0" fontId="16" fillId="0" borderId="0" xfId="1" applyNumberFormat="1" applyFont="1" applyBorder="1" applyAlignment="1">
      <alignment horizontal="right"/>
    </xf>
    <xf numFmtId="0" fontId="16" fillId="0" borderId="0" xfId="1" applyNumberFormat="1" applyFont="1" applyBorder="1" applyAlignment="1">
      <alignment horizontal="left"/>
    </xf>
    <xf numFmtId="0" fontId="16" fillId="0" borderId="0" xfId="1" applyNumberFormat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3" fillId="0" borderId="0" xfId="1" applyNumberFormat="1" applyFont="1" applyBorder="1" applyAlignment="1">
      <alignment horizontal="left" wrapText="1"/>
    </xf>
    <xf numFmtId="0" fontId="17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right" vertical="center"/>
    </xf>
    <xf numFmtId="49" fontId="11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top"/>
    </xf>
    <xf numFmtId="49" fontId="18" fillId="0" borderId="0" xfId="1" applyNumberFormat="1" applyFont="1" applyBorder="1" applyAlignment="1">
      <alignment horizontal="center" vertical="center"/>
    </xf>
    <xf numFmtId="0" fontId="13" fillId="0" borderId="35" xfId="1" applyNumberFormat="1" applyFont="1" applyBorder="1" applyAlignment="1">
      <alignment horizontal="left"/>
    </xf>
    <xf numFmtId="0" fontId="13" fillId="0" borderId="36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 vertical="top"/>
    </xf>
    <xf numFmtId="0" fontId="13" fillId="0" borderId="37" xfId="1" applyNumberFormat="1" applyFont="1" applyBorder="1" applyAlignment="1">
      <alignment horizontal="left" vertical="top"/>
    </xf>
    <xf numFmtId="0" fontId="13" fillId="0" borderId="12" xfId="1" applyNumberFormat="1" applyFont="1" applyBorder="1" applyAlignment="1">
      <alignment horizontal="left" vertical="top"/>
    </xf>
    <xf numFmtId="0" fontId="13" fillId="0" borderId="38" xfId="1" applyNumberFormat="1" applyFont="1" applyBorder="1" applyAlignment="1">
      <alignment horizontal="left" vertical="top"/>
    </xf>
    <xf numFmtId="0" fontId="18" fillId="0" borderId="0" xfId="1" applyNumberFormat="1" applyFont="1" applyBorder="1" applyAlignment="1">
      <alignment horizontal="left"/>
    </xf>
    <xf numFmtId="0" fontId="21" fillId="0" borderId="49" xfId="1" applyNumberFormat="1" applyFont="1" applyBorder="1" applyAlignment="1">
      <alignment horizontal="center"/>
    </xf>
    <xf numFmtId="0" fontId="21" fillId="0" borderId="50" xfId="1" applyNumberFormat="1" applyFont="1" applyBorder="1" applyAlignment="1">
      <alignment horizontal="center"/>
    </xf>
    <xf numFmtId="0" fontId="21" fillId="0" borderId="0" xfId="1" applyNumberFormat="1" applyFont="1" applyBorder="1" applyAlignment="1">
      <alignment horizontal="center"/>
    </xf>
    <xf numFmtId="0" fontId="21" fillId="0" borderId="52" xfId="1" applyNumberFormat="1" applyFont="1" applyBorder="1" applyAlignment="1">
      <alignment horizontal="center"/>
    </xf>
    <xf numFmtId="0" fontId="18" fillId="0" borderId="51" xfId="1" applyNumberFormat="1" applyFont="1" applyBorder="1" applyAlignment="1">
      <alignment horizontal="left"/>
    </xf>
    <xf numFmtId="0" fontId="13" fillId="0" borderId="52" xfId="1" applyNumberFormat="1" applyFont="1" applyBorder="1" applyAlignment="1">
      <alignment horizontal="left"/>
    </xf>
    <xf numFmtId="0" fontId="11" fillId="0" borderId="0" xfId="1" applyNumberFormat="1" applyFont="1" applyBorder="1" applyAlignment="1">
      <alignment horizontal="left" vertical="top"/>
    </xf>
    <xf numFmtId="0" fontId="11" fillId="0" borderId="53" xfId="1" applyNumberFormat="1" applyFont="1" applyBorder="1" applyAlignment="1">
      <alignment horizontal="left"/>
    </xf>
    <xf numFmtId="0" fontId="11" fillId="0" borderId="54" xfId="1" applyNumberFormat="1" applyFont="1" applyBorder="1" applyAlignment="1">
      <alignment horizontal="left"/>
    </xf>
    <xf numFmtId="0" fontId="11" fillId="0" borderId="55" xfId="1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7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7" fillId="0" borderId="56" xfId="0" applyFont="1" applyBorder="1" applyAlignment="1">
      <alignment horizontal="left" vertical="center" wrapText="1" indent="2"/>
    </xf>
    <xf numFmtId="0" fontId="7" fillId="0" borderId="56" xfId="0" applyFont="1" applyBorder="1" applyAlignment="1">
      <alignment horizontal="left" vertical="center" wrapText="1" indent="4"/>
    </xf>
    <xf numFmtId="0" fontId="7" fillId="0" borderId="57" xfId="0" applyFont="1" applyBorder="1" applyAlignment="1">
      <alignment vertical="center" wrapText="1"/>
    </xf>
    <xf numFmtId="0" fontId="22" fillId="0" borderId="56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4" fontId="7" fillId="0" borderId="5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/>
    <xf numFmtId="0" fontId="1" fillId="0" borderId="21" xfId="0" applyFont="1" applyBorder="1" applyAlignment="1">
      <alignment vertical="center" wrapText="1"/>
    </xf>
    <xf numFmtId="0" fontId="1" fillId="3" borderId="0" xfId="0" applyFont="1" applyFill="1"/>
    <xf numFmtId="49" fontId="7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vertical="top" wrapText="1"/>
    </xf>
    <xf numFmtId="49" fontId="1" fillId="0" borderId="21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" fontId="7" fillId="0" borderId="56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 wrapText="1"/>
    </xf>
    <xf numFmtId="0" fontId="6" fillId="0" borderId="0" xfId="0" applyFont="1"/>
    <xf numFmtId="0" fontId="22" fillId="0" borderId="0" xfId="0" applyFont="1"/>
    <xf numFmtId="4" fontId="22" fillId="0" borderId="56" xfId="0" applyNumberFormat="1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4" fontId="6" fillId="0" borderId="56" xfId="0" applyNumberFormat="1" applyFont="1" applyBorder="1" applyAlignment="1">
      <alignment horizontal="center" vertical="center" wrapText="1"/>
    </xf>
    <xf numFmtId="0" fontId="26" fillId="3" borderId="56" xfId="0" applyFont="1" applyFill="1" applyBorder="1" applyAlignment="1">
      <alignment vertical="center" wrapText="1"/>
    </xf>
    <xf numFmtId="0" fontId="26" fillId="0" borderId="56" xfId="0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4" fontId="22" fillId="0" borderId="21" xfId="0" applyNumberFormat="1" applyFont="1" applyBorder="1" applyAlignment="1">
      <alignment horizontal="center" vertical="center" wrapText="1"/>
    </xf>
    <xf numFmtId="4" fontId="7" fillId="3" borderId="5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1" fillId="0" borderId="21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left" vertical="top" wrapText="1"/>
    </xf>
    <xf numFmtId="0" fontId="26" fillId="0" borderId="56" xfId="0" applyFont="1" applyBorder="1" applyAlignment="1">
      <alignment horizontal="left" vertical="top" wrapText="1"/>
    </xf>
    <xf numFmtId="0" fontId="27" fillId="0" borderId="56" xfId="0" applyFont="1" applyBorder="1" applyAlignment="1">
      <alignment horizontal="left" vertical="top" wrapText="1"/>
    </xf>
    <xf numFmtId="0" fontId="26" fillId="3" borderId="56" xfId="0" applyFont="1" applyFill="1" applyBorder="1" applyAlignment="1">
      <alignment horizontal="left" vertical="top" wrapText="1"/>
    </xf>
    <xf numFmtId="4" fontId="22" fillId="3" borderId="56" xfId="0" applyNumberFormat="1" applyFont="1" applyFill="1" applyBorder="1" applyAlignment="1">
      <alignment horizontal="center" vertical="center" wrapText="1"/>
    </xf>
    <xf numFmtId="4" fontId="22" fillId="3" borderId="40" xfId="0" applyNumberFormat="1" applyFont="1" applyFill="1" applyBorder="1" applyAlignment="1">
      <alignment horizontal="center" vertical="center" wrapText="1"/>
    </xf>
    <xf numFmtId="4" fontId="7" fillId="3" borderId="57" xfId="0" applyNumberFormat="1" applyFont="1" applyFill="1" applyBorder="1" applyAlignment="1">
      <alignment horizontal="center" vertical="center" wrapText="1"/>
    </xf>
    <xf numFmtId="4" fontId="7" fillId="3" borderId="36" xfId="0" applyNumberFormat="1" applyFont="1" applyFill="1" applyBorder="1" applyAlignment="1">
      <alignment horizontal="center" vertical="center" wrapText="1"/>
    </xf>
    <xf numFmtId="4" fontId="22" fillId="3" borderId="36" xfId="0" applyNumberFormat="1" applyFont="1" applyFill="1" applyBorder="1" applyAlignment="1">
      <alignment horizontal="center" vertical="center" wrapText="1"/>
    </xf>
    <xf numFmtId="4" fontId="7" fillId="3" borderId="56" xfId="0" applyNumberFormat="1" applyFont="1" applyFill="1" applyBorder="1" applyAlignment="1">
      <alignment vertical="center" wrapText="1"/>
    </xf>
    <xf numFmtId="4" fontId="6" fillId="3" borderId="36" xfId="0" applyNumberFormat="1" applyFont="1" applyFill="1" applyBorder="1" applyAlignment="1">
      <alignment horizontal="center" vertical="center" wrapText="1"/>
    </xf>
    <xf numFmtId="4" fontId="6" fillId="3" borderId="56" xfId="0" applyNumberFormat="1" applyFont="1" applyFill="1" applyBorder="1" applyAlignment="1">
      <alignment horizontal="center" vertical="center" wrapText="1"/>
    </xf>
    <xf numFmtId="4" fontId="7" fillId="3" borderId="34" xfId="0" applyNumberFormat="1" applyFont="1" applyFill="1" applyBorder="1" applyAlignment="1">
      <alignment horizontal="center" vertical="center" wrapText="1"/>
    </xf>
    <xf numFmtId="4" fontId="7" fillId="3" borderId="40" xfId="0" applyNumberFormat="1" applyFont="1" applyFill="1" applyBorder="1" applyAlignment="1">
      <alignment horizontal="center" vertical="center" wrapText="1"/>
    </xf>
    <xf numFmtId="4" fontId="22" fillId="3" borderId="21" xfId="0" applyNumberFormat="1" applyFont="1" applyFill="1" applyBorder="1" applyAlignment="1">
      <alignment horizontal="center" vertical="center" wrapText="1"/>
    </xf>
    <xf numFmtId="4" fontId="28" fillId="3" borderId="36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22" fillId="3" borderId="5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1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" fontId="1" fillId="0" borderId="56" xfId="0" applyNumberFormat="1" applyFont="1" applyBorder="1" applyAlignment="1">
      <alignment horizontal="center" vertical="center"/>
    </xf>
    <xf numFmtId="0" fontId="1" fillId="0" borderId="39" xfId="0" applyFont="1" applyBorder="1" applyAlignment="1"/>
    <xf numFmtId="0" fontId="1" fillId="0" borderId="28" xfId="0" applyFont="1" applyBorder="1" applyAlignment="1"/>
    <xf numFmtId="1" fontId="1" fillId="0" borderId="57" xfId="0" applyNumberFormat="1" applyFont="1" applyBorder="1" applyAlignment="1">
      <alignment horizontal="center" vertical="center"/>
    </xf>
    <xf numFmtId="0" fontId="1" fillId="0" borderId="33" xfId="0" applyFont="1" applyBorder="1" applyAlignment="1"/>
    <xf numFmtId="0" fontId="1" fillId="0" borderId="13" xfId="0" applyFont="1" applyBorder="1" applyAlignment="1"/>
    <xf numFmtId="0" fontId="1" fillId="0" borderId="37" xfId="0" applyFont="1" applyBorder="1" applyAlignment="1"/>
    <xf numFmtId="0" fontId="1" fillId="0" borderId="12" xfId="0" applyFont="1" applyBorder="1" applyAlignment="1"/>
    <xf numFmtId="49" fontId="1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4" fontId="22" fillId="3" borderId="56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4" fontId="7" fillId="3" borderId="56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4" fontId="29" fillId="0" borderId="0" xfId="0" applyNumberFormat="1" applyFont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6" fillId="0" borderId="57" xfId="0" applyFont="1" applyBorder="1" applyAlignment="1">
      <alignment horizontal="left" vertical="top" wrapText="1"/>
    </xf>
    <xf numFmtId="0" fontId="26" fillId="0" borderId="12" xfId="0" applyFont="1" applyBorder="1" applyAlignment="1">
      <alignment vertical="center" wrapText="1"/>
    </xf>
    <xf numFmtId="0" fontId="26" fillId="0" borderId="57" xfId="0" applyFont="1" applyBorder="1" applyAlignment="1">
      <alignment horizontal="center" vertical="center" wrapText="1"/>
    </xf>
    <xf numFmtId="4" fontId="7" fillId="3" borderId="38" xfId="0" applyNumberFormat="1" applyFont="1" applyFill="1" applyBorder="1" applyAlignment="1">
      <alignment horizontal="center" vertical="center" wrapText="1"/>
    </xf>
    <xf numFmtId="4" fontId="22" fillId="0" borderId="40" xfId="0" applyNumberFormat="1" applyFont="1" applyFill="1" applyBorder="1" applyAlignment="1">
      <alignment horizontal="center" vertical="center" wrapText="1"/>
    </xf>
    <xf numFmtId="4" fontId="28" fillId="0" borderId="36" xfId="0" applyNumberFormat="1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4" fontId="6" fillId="3" borderId="38" xfId="0" applyNumberFormat="1" applyFont="1" applyFill="1" applyBorder="1" applyAlignment="1">
      <alignment horizontal="center" vertical="center" wrapText="1"/>
    </xf>
    <xf numFmtId="4" fontId="6" fillId="3" borderId="57" xfId="0" applyNumberFormat="1" applyFont="1" applyFill="1" applyBorder="1" applyAlignment="1">
      <alignment horizontal="center" vertical="center" wrapText="1"/>
    </xf>
    <xf numFmtId="4" fontId="6" fillId="0" borderId="57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 indent="4"/>
    </xf>
    <xf numFmtId="4" fontId="7" fillId="3" borderId="56" xfId="0" applyNumberFormat="1" applyFont="1" applyFill="1" applyBorder="1" applyAlignment="1">
      <alignment horizontal="center" vertical="center" wrapText="1"/>
    </xf>
    <xf numFmtId="4" fontId="22" fillId="3" borderId="56" xfId="0" applyNumberFormat="1" applyFont="1" applyFill="1" applyBorder="1" applyAlignment="1">
      <alignment horizontal="center" vertical="center" wrapText="1"/>
    </xf>
    <xf numFmtId="4" fontId="22" fillId="3" borderId="56" xfId="0" applyNumberFormat="1" applyFont="1" applyFill="1" applyBorder="1" applyAlignment="1">
      <alignment horizontal="center" vertical="center" wrapText="1"/>
    </xf>
    <xf numFmtId="4" fontId="7" fillId="3" borderId="56" xfId="0" applyNumberFormat="1" applyFont="1" applyFill="1" applyBorder="1" applyAlignment="1">
      <alignment horizontal="center" vertical="center" wrapText="1"/>
    </xf>
    <xf numFmtId="4" fontId="22" fillId="3" borderId="56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4" fontId="22" fillId="3" borderId="56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" fontId="7" fillId="3" borderId="56" xfId="0" applyNumberFormat="1" applyFont="1" applyFill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4" fontId="7" fillId="0" borderId="56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0" xfId="0" applyFont="1" applyFill="1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164" fontId="1" fillId="0" borderId="2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left" wrapText="1"/>
    </xf>
    <xf numFmtId="0" fontId="22" fillId="0" borderId="32" xfId="0" applyFont="1" applyBorder="1" applyAlignment="1">
      <alignment horizontal="left" wrapText="1"/>
    </xf>
    <xf numFmtId="0" fontId="24" fillId="0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4" fontId="7" fillId="3" borderId="56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4" fontId="22" fillId="3" borderId="56" xfId="0" applyNumberFormat="1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4" fontId="7" fillId="0" borderId="56" xfId="0" applyNumberFormat="1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wrapText="1"/>
    </xf>
    <xf numFmtId="0" fontId="22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 shrinkToFit="1"/>
    </xf>
    <xf numFmtId="0" fontId="11" fillId="0" borderId="13" xfId="1" applyNumberFormat="1" applyFont="1" applyBorder="1" applyAlignment="1">
      <alignment horizontal="center" vertical="top"/>
    </xf>
    <xf numFmtId="0" fontId="11" fillId="0" borderId="0" xfId="1" applyNumberFormat="1" applyFont="1" applyBorder="1" applyAlignment="1">
      <alignment horizontal="center" vertical="top"/>
    </xf>
    <xf numFmtId="49" fontId="13" fillId="0" borderId="12" xfId="1" applyNumberFormat="1" applyFont="1" applyFill="1" applyBorder="1" applyAlignment="1">
      <alignment horizontal="center"/>
    </xf>
    <xf numFmtId="0" fontId="13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right"/>
    </xf>
    <xf numFmtId="49" fontId="13" fillId="0" borderId="12" xfId="1" applyNumberFormat="1" applyFont="1" applyFill="1" applyBorder="1" applyAlignment="1">
      <alignment horizontal="left"/>
    </xf>
    <xf numFmtId="0" fontId="13" fillId="0" borderId="0" xfId="1" applyNumberFormat="1" applyFont="1" applyBorder="1" applyAlignment="1">
      <alignment horizontal="center"/>
    </xf>
    <xf numFmtId="0" fontId="13" fillId="0" borderId="12" xfId="1" applyNumberFormat="1" applyFont="1" applyFill="1" applyBorder="1" applyAlignment="1">
      <alignment horizontal="left"/>
    </xf>
    <xf numFmtId="0" fontId="13" fillId="0" borderId="12" xfId="1" applyNumberFormat="1" applyFont="1" applyFill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49" fontId="16" fillId="0" borderId="12" xfId="1" applyNumberFormat="1" applyFont="1" applyFill="1" applyBorder="1" applyAlignment="1">
      <alignment horizontal="left"/>
    </xf>
    <xf numFmtId="49" fontId="13" fillId="0" borderId="14" xfId="1" applyNumberFormat="1" applyFont="1" applyBorder="1" applyAlignment="1">
      <alignment horizontal="center" vertical="center"/>
    </xf>
    <xf numFmtId="49" fontId="13" fillId="0" borderId="15" xfId="1" applyNumberFormat="1" applyFont="1" applyBorder="1" applyAlignment="1">
      <alignment horizontal="center" vertical="center"/>
    </xf>
    <xf numFmtId="49" fontId="13" fillId="0" borderId="16" xfId="1" applyNumberFormat="1" applyFont="1" applyBorder="1" applyAlignment="1">
      <alignment horizontal="center" vertical="center"/>
    </xf>
    <xf numFmtId="49" fontId="13" fillId="0" borderId="17" xfId="1" applyNumberFormat="1" applyFont="1" applyBorder="1" applyAlignment="1">
      <alignment horizontal="center" vertical="center"/>
    </xf>
    <xf numFmtId="49" fontId="13" fillId="0" borderId="18" xfId="1" applyNumberFormat="1" applyFont="1" applyBorder="1" applyAlignment="1">
      <alignment horizontal="center" vertical="center"/>
    </xf>
    <xf numFmtId="49" fontId="13" fillId="0" borderId="19" xfId="1" applyNumberFormat="1" applyFont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left" wrapText="1"/>
    </xf>
    <xf numFmtId="0" fontId="13" fillId="0" borderId="12" xfId="1" applyNumberFormat="1" applyFont="1" applyFill="1" applyBorder="1" applyAlignment="1">
      <alignment horizontal="left" wrapText="1"/>
    </xf>
    <xf numFmtId="49" fontId="13" fillId="0" borderId="23" xfId="1" applyNumberFormat="1" applyFont="1" applyFill="1" applyBorder="1" applyAlignment="1">
      <alignment horizontal="center"/>
    </xf>
    <xf numFmtId="49" fontId="13" fillId="0" borderId="13" xfId="1" applyNumberFormat="1" applyFont="1" applyFill="1" applyBorder="1" applyAlignment="1">
      <alignment horizontal="center"/>
    </xf>
    <xf numFmtId="49" fontId="13" fillId="0" borderId="24" xfId="1" applyNumberFormat="1" applyFont="1" applyFill="1" applyBorder="1" applyAlignment="1">
      <alignment horizontal="center"/>
    </xf>
    <xf numFmtId="49" fontId="13" fillId="0" borderId="27" xfId="1" applyNumberFormat="1" applyFont="1" applyFill="1" applyBorder="1" applyAlignment="1">
      <alignment horizontal="center"/>
    </xf>
    <xf numFmtId="49" fontId="13" fillId="0" borderId="28" xfId="1" applyNumberFormat="1" applyFont="1" applyFill="1" applyBorder="1" applyAlignment="1">
      <alignment horizontal="center"/>
    </xf>
    <xf numFmtId="49" fontId="13" fillId="0" borderId="29" xfId="1" applyNumberFormat="1" applyFont="1" applyFill="1" applyBorder="1" applyAlignment="1">
      <alignment horizontal="center"/>
    </xf>
    <xf numFmtId="49" fontId="13" fillId="0" borderId="25" xfId="1" applyNumberFormat="1" applyFont="1" applyFill="1" applyBorder="1" applyAlignment="1">
      <alignment horizontal="center"/>
    </xf>
    <xf numFmtId="49" fontId="13" fillId="0" borderId="26" xfId="1" applyNumberFormat="1" applyFont="1" applyFill="1" applyBorder="1" applyAlignment="1">
      <alignment horizontal="center"/>
    </xf>
    <xf numFmtId="49" fontId="13" fillId="0" borderId="20" xfId="1" applyNumberFormat="1" applyFont="1" applyFill="1" applyBorder="1" applyAlignment="1">
      <alignment horizontal="center"/>
    </xf>
    <xf numFmtId="49" fontId="13" fillId="0" borderId="21" xfId="1" applyNumberFormat="1" applyFont="1" applyFill="1" applyBorder="1" applyAlignment="1">
      <alignment horizontal="center"/>
    </xf>
    <xf numFmtId="49" fontId="13" fillId="0" borderId="22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left"/>
    </xf>
    <xf numFmtId="49" fontId="13" fillId="0" borderId="10" xfId="1" applyNumberFormat="1" applyFont="1" applyFill="1" applyBorder="1" applyAlignment="1">
      <alignment horizontal="center"/>
    </xf>
    <xf numFmtId="49" fontId="13" fillId="0" borderId="0" xfId="1" applyNumberFormat="1" applyFont="1" applyFill="1" applyBorder="1" applyAlignment="1">
      <alignment horizontal="center"/>
    </xf>
    <xf numFmtId="49" fontId="13" fillId="0" borderId="4" xfId="1" applyNumberFormat="1" applyFont="1" applyFill="1" applyBorder="1" applyAlignment="1">
      <alignment horizontal="center"/>
    </xf>
    <xf numFmtId="49" fontId="17" fillId="0" borderId="8" xfId="1" applyNumberFormat="1" applyFont="1" applyFill="1" applyBorder="1" applyAlignment="1">
      <alignment horizontal="center" vertical="center"/>
    </xf>
    <xf numFmtId="49" fontId="17" fillId="0" borderId="11" xfId="1" applyNumberFormat="1" applyFont="1" applyFill="1" applyBorder="1" applyAlignment="1">
      <alignment horizontal="center" vertical="center"/>
    </xf>
    <xf numFmtId="49" fontId="17" fillId="0" borderId="3" xfId="1" applyNumberFormat="1" applyFont="1" applyFill="1" applyBorder="1" applyAlignment="1">
      <alignment horizontal="center" vertical="center"/>
    </xf>
    <xf numFmtId="49" fontId="17" fillId="0" borderId="9" xfId="1" applyNumberFormat="1" applyFont="1" applyFill="1" applyBorder="1" applyAlignment="1">
      <alignment horizontal="center" vertical="center"/>
    </xf>
    <xf numFmtId="49" fontId="17" fillId="0" borderId="6" xfId="1" applyNumberFormat="1" applyFont="1" applyFill="1" applyBorder="1" applyAlignment="1">
      <alignment horizontal="center" vertical="center"/>
    </xf>
    <xf numFmtId="49" fontId="17" fillId="0" borderId="2" xfId="1" applyNumberFormat="1" applyFont="1" applyFill="1" applyBorder="1" applyAlignment="1">
      <alignment horizontal="center" vertical="center"/>
    </xf>
    <xf numFmtId="49" fontId="13" fillId="0" borderId="30" xfId="1" applyNumberFormat="1" applyFont="1" applyFill="1" applyBorder="1" applyAlignment="1">
      <alignment horizontal="center"/>
    </xf>
    <xf numFmtId="49" fontId="13" fillId="0" borderId="15" xfId="1" applyNumberFormat="1" applyFont="1" applyFill="1" applyBorder="1" applyAlignment="1">
      <alignment horizontal="center"/>
    </xf>
    <xf numFmtId="49" fontId="13" fillId="0" borderId="31" xfId="1" applyNumberFormat="1" applyFont="1" applyFill="1" applyBorder="1" applyAlignment="1">
      <alignment horizontal="center"/>
    </xf>
    <xf numFmtId="2" fontId="13" fillId="0" borderId="7" xfId="1" applyNumberFormat="1" applyFont="1" applyFill="1" applyBorder="1" applyAlignment="1">
      <alignment horizontal="center" vertical="center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0" fontId="13" fillId="0" borderId="32" xfId="1" applyNumberFormat="1" applyFont="1" applyBorder="1" applyAlignment="1">
      <alignment horizontal="center" vertical="center"/>
    </xf>
    <xf numFmtId="0" fontId="13" fillId="0" borderId="21" xfId="1" applyNumberFormat="1" applyFont="1" applyBorder="1" applyAlignment="1">
      <alignment horizontal="center" vertical="center"/>
    </xf>
    <xf numFmtId="0" fontId="13" fillId="0" borderId="21" xfId="1" applyNumberFormat="1" applyFont="1" applyBorder="1" applyAlignment="1">
      <alignment horizontal="center" vertical="center" wrapText="1"/>
    </xf>
    <xf numFmtId="0" fontId="19" fillId="0" borderId="21" xfId="1" applyNumberFormat="1" applyFont="1" applyBorder="1" applyAlignment="1">
      <alignment horizontal="center" vertical="center" wrapText="1"/>
    </xf>
    <xf numFmtId="0" fontId="19" fillId="0" borderId="21" xfId="1" applyNumberFormat="1" applyFont="1" applyBorder="1" applyAlignment="1">
      <alignment horizontal="center" vertical="center"/>
    </xf>
    <xf numFmtId="0" fontId="13" fillId="0" borderId="33" xfId="1" applyNumberFormat="1" applyFont="1" applyBorder="1" applyAlignment="1">
      <alignment horizontal="center"/>
    </xf>
    <xf numFmtId="0" fontId="13" fillId="0" borderId="13" xfId="1" applyNumberFormat="1" applyFont="1" applyBorder="1" applyAlignment="1">
      <alignment horizontal="center"/>
    </xf>
    <xf numFmtId="0" fontId="13" fillId="0" borderId="34" xfId="1" applyNumberFormat="1" applyFont="1" applyBorder="1" applyAlignment="1">
      <alignment horizontal="center"/>
    </xf>
    <xf numFmtId="0" fontId="13" fillId="0" borderId="33" xfId="1" applyNumberFormat="1" applyFont="1" applyBorder="1" applyAlignment="1">
      <alignment horizontal="center" vertical="center" wrapText="1"/>
    </xf>
    <xf numFmtId="0" fontId="13" fillId="0" borderId="13" xfId="1" applyNumberFormat="1" applyFont="1" applyBorder="1" applyAlignment="1">
      <alignment horizontal="center" vertical="center" wrapText="1"/>
    </xf>
    <xf numFmtId="0" fontId="13" fillId="0" borderId="34" xfId="1" applyNumberFormat="1" applyFont="1" applyBorder="1" applyAlignment="1">
      <alignment horizontal="center" vertical="center" wrapText="1"/>
    </xf>
    <xf numFmtId="0" fontId="13" fillId="0" borderId="35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center" wrapText="1"/>
    </xf>
    <xf numFmtId="0" fontId="13" fillId="0" borderId="36" xfId="1" applyNumberFormat="1" applyFont="1" applyBorder="1" applyAlignment="1">
      <alignment horizontal="center" vertical="center" wrapText="1"/>
    </xf>
    <xf numFmtId="0" fontId="13" fillId="0" borderId="37" xfId="1" applyNumberFormat="1" applyFont="1" applyBorder="1" applyAlignment="1">
      <alignment horizontal="center" vertical="center" wrapText="1"/>
    </xf>
    <xf numFmtId="0" fontId="13" fillId="0" borderId="12" xfId="1" applyNumberFormat="1" applyFont="1" applyBorder="1" applyAlignment="1">
      <alignment horizontal="center" vertical="center" wrapText="1"/>
    </xf>
    <xf numFmtId="0" fontId="13" fillId="0" borderId="38" xfId="1" applyNumberFormat="1" applyFont="1" applyBorder="1" applyAlignment="1">
      <alignment horizontal="center" vertical="center" wrapText="1"/>
    </xf>
    <xf numFmtId="0" fontId="13" fillId="0" borderId="33" xfId="1" applyNumberFormat="1" applyFont="1" applyBorder="1" applyAlignment="1">
      <alignment horizontal="center" vertical="center"/>
    </xf>
    <xf numFmtId="0" fontId="13" fillId="0" borderId="13" xfId="1" applyNumberFormat="1" applyFont="1" applyBorder="1" applyAlignment="1">
      <alignment horizontal="center" vertical="center"/>
    </xf>
    <xf numFmtId="0" fontId="13" fillId="0" borderId="35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0" fontId="13" fillId="0" borderId="37" xfId="1" applyNumberFormat="1" applyFont="1" applyBorder="1" applyAlignment="1">
      <alignment horizontal="center" vertical="center"/>
    </xf>
    <xf numFmtId="0" fontId="13" fillId="0" borderId="12" xfId="1" applyNumberFormat="1" applyFont="1" applyBorder="1" applyAlignment="1">
      <alignment horizontal="center" vertical="center"/>
    </xf>
    <xf numFmtId="0" fontId="13" fillId="0" borderId="35" xfId="1" applyNumberFormat="1" applyFont="1" applyBorder="1" applyAlignment="1">
      <alignment horizontal="center"/>
    </xf>
    <xf numFmtId="0" fontId="13" fillId="0" borderId="36" xfId="1" applyNumberFormat="1" applyFont="1" applyBorder="1" applyAlignment="1">
      <alignment horizontal="center"/>
    </xf>
    <xf numFmtId="0" fontId="13" fillId="0" borderId="21" xfId="1" applyNumberFormat="1" applyFont="1" applyBorder="1" applyAlignment="1">
      <alignment horizontal="center" vertical="top"/>
    </xf>
    <xf numFmtId="0" fontId="13" fillId="0" borderId="39" xfId="1" applyNumberFormat="1" applyFont="1" applyBorder="1" applyAlignment="1">
      <alignment horizontal="center" vertical="top"/>
    </xf>
    <xf numFmtId="0" fontId="13" fillId="0" borderId="28" xfId="1" applyNumberFormat="1" applyFont="1" applyBorder="1" applyAlignment="1">
      <alignment horizontal="center" vertical="top"/>
    </xf>
    <xf numFmtId="0" fontId="13" fillId="0" borderId="32" xfId="1" applyNumberFormat="1" applyFont="1" applyBorder="1" applyAlignment="1">
      <alignment horizontal="center" vertical="top"/>
    </xf>
    <xf numFmtId="0" fontId="13" fillId="0" borderId="41" xfId="1" applyNumberFormat="1" applyFont="1" applyBorder="1" applyAlignment="1">
      <alignment horizontal="center" vertical="top"/>
    </xf>
    <xf numFmtId="0" fontId="13" fillId="0" borderId="14" xfId="1" applyNumberFormat="1" applyFont="1" applyBorder="1" applyAlignment="1">
      <alignment horizontal="center" vertical="top"/>
    </xf>
    <xf numFmtId="0" fontId="13" fillId="0" borderId="32" xfId="1" applyNumberFormat="1" applyFont="1" applyFill="1" applyBorder="1" applyAlignment="1">
      <alignment horizontal="center" wrapText="1"/>
    </xf>
    <xf numFmtId="0" fontId="13" fillId="0" borderId="21" xfId="1" applyNumberFormat="1" applyFont="1" applyFill="1" applyBorder="1" applyAlignment="1">
      <alignment horizontal="center" wrapText="1"/>
    </xf>
    <xf numFmtId="0" fontId="13" fillId="0" borderId="39" xfId="1" applyNumberFormat="1" applyFont="1" applyFill="1" applyBorder="1" applyAlignment="1">
      <alignment horizontal="center" wrapText="1"/>
    </xf>
    <xf numFmtId="49" fontId="13" fillId="0" borderId="17" xfId="1" applyNumberFormat="1" applyFont="1" applyFill="1" applyBorder="1" applyAlignment="1">
      <alignment horizontal="center"/>
    </xf>
    <xf numFmtId="49" fontId="13" fillId="0" borderId="18" xfId="1" applyNumberFormat="1" applyFont="1" applyFill="1" applyBorder="1" applyAlignment="1">
      <alignment horizontal="center"/>
    </xf>
    <xf numFmtId="49" fontId="20" fillId="0" borderId="18" xfId="1" applyNumberFormat="1" applyFont="1" applyFill="1" applyBorder="1" applyAlignment="1">
      <alignment horizontal="center"/>
    </xf>
    <xf numFmtId="2" fontId="13" fillId="0" borderId="18" xfId="1" applyNumberFormat="1" applyFont="1" applyFill="1" applyBorder="1" applyAlignment="1">
      <alignment horizontal="center"/>
    </xf>
    <xf numFmtId="0" fontId="13" fillId="0" borderId="40" xfId="1" applyNumberFormat="1" applyFont="1" applyBorder="1" applyAlignment="1">
      <alignment horizontal="center" vertical="top"/>
    </xf>
    <xf numFmtId="2" fontId="13" fillId="0" borderId="19" xfId="1" applyNumberFormat="1" applyFont="1" applyFill="1" applyBorder="1" applyAlignment="1">
      <alignment horizontal="center"/>
    </xf>
    <xf numFmtId="49" fontId="13" fillId="0" borderId="21" xfId="1" applyNumberFormat="1" applyFont="1" applyFill="1" applyBorder="1" applyAlignment="1">
      <alignment horizontal="center" vertical="center"/>
    </xf>
    <xf numFmtId="2" fontId="13" fillId="0" borderId="21" xfId="1" applyNumberFormat="1" applyFont="1" applyFill="1" applyBorder="1" applyAlignment="1">
      <alignment horizontal="center" vertical="center"/>
    </xf>
    <xf numFmtId="2" fontId="13" fillId="0" borderId="22" xfId="1" applyNumberFormat="1" applyFont="1" applyFill="1" applyBorder="1" applyAlignment="1">
      <alignment horizontal="center" vertical="center"/>
    </xf>
    <xf numFmtId="2" fontId="13" fillId="0" borderId="30" xfId="1" applyNumberFormat="1" applyFont="1" applyFill="1" applyBorder="1" applyAlignment="1">
      <alignment horizontal="center" vertical="center"/>
    </xf>
    <xf numFmtId="2" fontId="13" fillId="0" borderId="15" xfId="1" applyNumberFormat="1" applyFont="1" applyFill="1" applyBorder="1" applyAlignment="1">
      <alignment horizontal="center" vertical="center"/>
    </xf>
    <xf numFmtId="2" fontId="13" fillId="0" borderId="16" xfId="1" applyNumberFormat="1" applyFont="1" applyFill="1" applyBorder="1" applyAlignment="1">
      <alignment horizontal="center" vertical="center"/>
    </xf>
    <xf numFmtId="49" fontId="13" fillId="0" borderId="41" xfId="1" applyNumberFormat="1" applyFont="1" applyBorder="1" applyAlignment="1">
      <alignment horizontal="center" vertical="center"/>
    </xf>
    <xf numFmtId="2" fontId="13" fillId="0" borderId="41" xfId="1" applyNumberFormat="1" applyFont="1" applyFill="1" applyBorder="1" applyAlignment="1">
      <alignment horizontal="center" vertical="center"/>
    </xf>
    <xf numFmtId="2" fontId="13" fillId="0" borderId="43" xfId="1" applyNumberFormat="1" applyFont="1" applyFill="1" applyBorder="1" applyAlignment="1">
      <alignment horizontal="center" vertical="center"/>
    </xf>
    <xf numFmtId="2" fontId="13" fillId="0" borderId="44" xfId="1" applyNumberFormat="1" applyFont="1" applyFill="1" applyBorder="1" applyAlignment="1">
      <alignment horizontal="center" vertical="center"/>
    </xf>
    <xf numFmtId="0" fontId="13" fillId="0" borderId="28" xfId="1" applyNumberFormat="1" applyFont="1" applyFill="1" applyBorder="1" applyAlignment="1">
      <alignment horizontal="left" vertical="center" wrapText="1"/>
    </xf>
    <xf numFmtId="0" fontId="13" fillId="0" borderId="29" xfId="1" applyNumberFormat="1" applyFont="1" applyFill="1" applyBorder="1" applyAlignment="1">
      <alignment horizontal="left" vertical="center" wrapText="1"/>
    </xf>
    <xf numFmtId="49" fontId="13" fillId="0" borderId="42" xfId="1" applyNumberFormat="1" applyFont="1" applyFill="1" applyBorder="1" applyAlignment="1">
      <alignment horizontal="center" vertical="center"/>
    </xf>
    <xf numFmtId="49" fontId="13" fillId="0" borderId="41" xfId="1" applyNumberFormat="1" applyFont="1" applyFill="1" applyBorder="1" applyAlignment="1">
      <alignment horizontal="center" vertical="center"/>
    </xf>
    <xf numFmtId="49" fontId="20" fillId="0" borderId="41" xfId="1" applyNumberFormat="1" applyFont="1" applyFill="1" applyBorder="1" applyAlignment="1">
      <alignment horizontal="center" vertical="center"/>
    </xf>
    <xf numFmtId="49" fontId="13" fillId="0" borderId="45" xfId="1" applyNumberFormat="1" applyFont="1" applyFill="1" applyBorder="1" applyAlignment="1">
      <alignment horizontal="center"/>
    </xf>
    <xf numFmtId="49" fontId="13" fillId="0" borderId="46" xfId="1" applyNumberFormat="1" applyFont="1" applyFill="1" applyBorder="1" applyAlignment="1">
      <alignment horizontal="center"/>
    </xf>
    <xf numFmtId="49" fontId="13" fillId="0" borderId="47" xfId="1" applyNumberFormat="1" applyFont="1" applyFill="1" applyBorder="1" applyAlignment="1">
      <alignment horizontal="center"/>
    </xf>
    <xf numFmtId="0" fontId="13" fillId="0" borderId="30" xfId="1" applyNumberFormat="1" applyFont="1" applyFill="1" applyBorder="1" applyAlignment="1">
      <alignment horizontal="center"/>
    </xf>
    <xf numFmtId="0" fontId="13" fillId="0" borderId="15" xfId="1" applyNumberFormat="1" applyFont="1" applyFill="1" applyBorder="1" applyAlignment="1">
      <alignment horizontal="center"/>
    </xf>
    <xf numFmtId="0" fontId="13" fillId="0" borderId="31" xfId="1" applyNumberFormat="1" applyFont="1" applyFill="1" applyBorder="1" applyAlignment="1">
      <alignment horizontal="center"/>
    </xf>
    <xf numFmtId="0" fontId="11" fillId="0" borderId="13" xfId="1" applyNumberFormat="1" applyFont="1" applyBorder="1" applyAlignment="1">
      <alignment horizontal="center" vertical="center"/>
    </xf>
    <xf numFmtId="0" fontId="21" fillId="0" borderId="48" xfId="1" applyNumberFormat="1" applyFont="1" applyBorder="1" applyAlignment="1">
      <alignment horizontal="center"/>
    </xf>
    <xf numFmtId="0" fontId="21" fillId="0" borderId="49" xfId="1" applyNumberFormat="1" applyFont="1" applyBorder="1" applyAlignment="1">
      <alignment horizontal="center"/>
    </xf>
    <xf numFmtId="0" fontId="21" fillId="0" borderId="51" xfId="1" applyNumberFormat="1" applyFont="1" applyBorder="1" applyAlignment="1">
      <alignment horizontal="center"/>
    </xf>
    <xf numFmtId="0" fontId="21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Normal="100" zoomScaleSheetLayoutView="100" workbookViewId="0">
      <selection activeCell="M11" sqref="M11"/>
    </sheetView>
  </sheetViews>
  <sheetFormatPr defaultColWidth="9.140625" defaultRowHeight="15" x14ac:dyDescent="0.25"/>
  <cols>
    <col min="1" max="1" width="4.85546875" style="49" customWidth="1"/>
    <col min="2" max="16384" width="9.140625" style="49"/>
  </cols>
  <sheetData>
    <row r="1" spans="1:10" ht="16.5" customHeight="1" x14ac:dyDescent="0.25">
      <c r="G1" s="73"/>
      <c r="H1" s="73"/>
      <c r="I1" s="73"/>
      <c r="J1" s="73"/>
    </row>
    <row r="2" spans="1:10" ht="15.75" x14ac:dyDescent="0.25">
      <c r="G2" s="191" t="s">
        <v>0</v>
      </c>
      <c r="H2" s="191"/>
      <c r="I2" s="191"/>
      <c r="J2" s="191"/>
    </row>
    <row r="3" spans="1:10" ht="21.75" customHeight="1" x14ac:dyDescent="0.25">
      <c r="G3" s="190" t="s">
        <v>162</v>
      </c>
      <c r="H3" s="190"/>
      <c r="I3" s="190"/>
      <c r="J3" s="190"/>
    </row>
    <row r="4" spans="1:10" ht="15.75" x14ac:dyDescent="0.25">
      <c r="G4" s="47"/>
    </row>
    <row r="5" spans="1:10" ht="32.25" customHeight="1" x14ac:dyDescent="0.25">
      <c r="G5" s="191" t="s">
        <v>163</v>
      </c>
      <c r="H5" s="191"/>
      <c r="I5" s="191"/>
      <c r="J5" s="191"/>
    </row>
    <row r="6" spans="1:10" ht="15.75" x14ac:dyDescent="0.25">
      <c r="G6" s="191" t="s">
        <v>233</v>
      </c>
      <c r="H6" s="191"/>
      <c r="I6" s="191"/>
      <c r="J6" s="191"/>
    </row>
    <row r="7" spans="1:10" ht="16.5" x14ac:dyDescent="0.25">
      <c r="I7" s="3"/>
    </row>
    <row r="8" spans="1:10" ht="16.5" x14ac:dyDescent="0.25">
      <c r="I8" s="3"/>
    </row>
    <row r="9" spans="1:10" ht="57.75" customHeight="1" x14ac:dyDescent="0.25"/>
    <row r="10" spans="1:10" ht="15" customHeight="1" x14ac:dyDescent="0.25">
      <c r="A10" s="194" t="s">
        <v>135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15" customHeight="1" x14ac:dyDescent="0.25">
      <c r="A11" s="194" t="s">
        <v>136</v>
      </c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 customHeight="1" x14ac:dyDescent="0.25">
      <c r="A13" s="186" t="s">
        <v>222</v>
      </c>
      <c r="B13" s="186"/>
      <c r="C13" s="186"/>
      <c r="D13" s="186"/>
      <c r="E13" s="186"/>
      <c r="F13" s="186"/>
      <c r="G13" s="186"/>
      <c r="H13" s="186"/>
      <c r="I13" s="186"/>
      <c r="J13" s="186"/>
    </row>
    <row r="14" spans="1:10" x14ac:dyDescent="0.25">
      <c r="A14" s="187" t="s">
        <v>137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" customHeight="1" x14ac:dyDescent="0.25">
      <c r="A16" s="191" t="s">
        <v>234</v>
      </c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0" x14ac:dyDescent="0.25">
      <c r="A17" s="187" t="s">
        <v>138</v>
      </c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10" ht="119.45" customHeight="1" x14ac:dyDescent="0.25">
      <c r="A18" s="192" t="s">
        <v>211</v>
      </c>
      <c r="B18" s="192"/>
      <c r="C18" s="192"/>
      <c r="D18" s="192"/>
      <c r="E18" s="192"/>
      <c r="F18" s="192"/>
      <c r="G18" s="192"/>
      <c r="H18" s="192"/>
      <c r="I18" s="192"/>
      <c r="J18" s="192"/>
    </row>
    <row r="19" spans="1:10" ht="15" customHeight="1" x14ac:dyDescent="0.25">
      <c r="A19" s="193"/>
      <c r="B19" s="193"/>
      <c r="C19" s="193"/>
      <c r="D19" s="193"/>
      <c r="E19" s="193"/>
      <c r="F19" s="193"/>
      <c r="G19" s="193"/>
      <c r="H19" s="193"/>
      <c r="I19" s="193"/>
      <c r="J19" s="193"/>
    </row>
    <row r="20" spans="1:10" ht="36" customHeight="1" x14ac:dyDescent="0.25">
      <c r="A20" s="192" t="s">
        <v>219</v>
      </c>
      <c r="B20" s="192"/>
      <c r="C20" s="192"/>
      <c r="D20" s="192"/>
      <c r="E20" s="192"/>
      <c r="F20" s="192"/>
      <c r="G20" s="192"/>
      <c r="H20" s="192"/>
      <c r="I20" s="192"/>
      <c r="J20" s="192"/>
    </row>
    <row r="21" spans="1:10" ht="22.5" customHeight="1" x14ac:dyDescent="0.25">
      <c r="A21" s="185" t="s">
        <v>140</v>
      </c>
      <c r="B21" s="185"/>
      <c r="C21" s="185"/>
      <c r="D21" s="185"/>
      <c r="E21" s="185"/>
      <c r="F21" s="185"/>
      <c r="G21" s="185"/>
      <c r="H21" s="185"/>
      <c r="I21" s="185"/>
      <c r="J21" s="185"/>
    </row>
    <row r="22" spans="1:10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15" customHeight="1" x14ac:dyDescent="0.25">
      <c r="A23" s="186" t="s">
        <v>1</v>
      </c>
      <c r="B23" s="186"/>
      <c r="C23" s="186"/>
      <c r="D23" s="186"/>
      <c r="E23" s="186"/>
      <c r="F23" s="186"/>
      <c r="G23" s="186"/>
      <c r="H23" s="186"/>
      <c r="I23" s="186"/>
      <c r="J23" s="186"/>
    </row>
    <row r="24" spans="1:10" x14ac:dyDescent="0.25">
      <c r="A24" s="187" t="s">
        <v>2</v>
      </c>
      <c r="B24" s="187"/>
      <c r="C24" s="187"/>
      <c r="D24" s="187"/>
      <c r="E24" s="187"/>
      <c r="F24" s="187"/>
      <c r="G24" s="187"/>
      <c r="H24" s="187"/>
      <c r="I24" s="187"/>
      <c r="J24" s="187"/>
    </row>
    <row r="25" spans="1:10" ht="15" customHeight="1" x14ac:dyDescent="0.25">
      <c r="A25" s="188" t="s">
        <v>3</v>
      </c>
      <c r="B25" s="188"/>
      <c r="C25" s="188"/>
      <c r="D25" s="188"/>
      <c r="E25" s="188"/>
      <c r="F25" s="188"/>
      <c r="G25" s="188"/>
      <c r="H25" s="188"/>
      <c r="I25" s="188"/>
      <c r="J25" s="188"/>
    </row>
    <row r="26" spans="1:10" x14ac:dyDescent="0.25">
      <c r="A26" s="187" t="s">
        <v>4</v>
      </c>
      <c r="B26" s="187"/>
      <c r="C26" s="187"/>
      <c r="D26" s="187"/>
      <c r="E26" s="187"/>
      <c r="F26" s="187"/>
      <c r="G26" s="187"/>
      <c r="H26" s="187"/>
      <c r="I26" s="187"/>
      <c r="J26" s="187"/>
    </row>
    <row r="27" spans="1:10" x14ac:dyDescent="0.25">
      <c r="E27" s="5"/>
    </row>
    <row r="28" spans="1:10" x14ac:dyDescent="0.25">
      <c r="E28" s="5"/>
    </row>
    <row r="29" spans="1:10" x14ac:dyDescent="0.25">
      <c r="E29" s="5"/>
    </row>
    <row r="30" spans="1:10" x14ac:dyDescent="0.25">
      <c r="E30" s="5"/>
    </row>
    <row r="31" spans="1:10" ht="96" customHeight="1" x14ac:dyDescent="0.25">
      <c r="E31" s="5"/>
    </row>
    <row r="32" spans="1:10" x14ac:dyDescent="0.25">
      <c r="E32" s="5"/>
    </row>
    <row r="33" spans="1:10" x14ac:dyDescent="0.25">
      <c r="A33" s="189"/>
      <c r="B33" s="189"/>
      <c r="C33" s="189"/>
      <c r="D33" s="189"/>
      <c r="E33" s="189"/>
      <c r="F33" s="189"/>
      <c r="G33" s="189"/>
      <c r="H33" s="189"/>
      <c r="I33" s="189"/>
      <c r="J33" s="189"/>
    </row>
    <row r="34" spans="1:10" x14ac:dyDescent="0.25">
      <c r="E34" s="5"/>
    </row>
    <row r="35" spans="1:10" x14ac:dyDescent="0.25">
      <c r="E35" s="5"/>
    </row>
    <row r="36" spans="1:10" x14ac:dyDescent="0.25">
      <c r="E36" s="5"/>
    </row>
    <row r="37" spans="1:10" x14ac:dyDescent="0.25">
      <c r="E37" s="5"/>
    </row>
    <row r="38" spans="1:10" x14ac:dyDescent="0.25">
      <c r="E38" s="5"/>
    </row>
    <row r="39" spans="1:10" x14ac:dyDescent="0.25">
      <c r="E39" s="5"/>
    </row>
    <row r="40" spans="1:10" x14ac:dyDescent="0.25">
      <c r="E40" s="5"/>
    </row>
    <row r="41" spans="1:10" x14ac:dyDescent="0.25">
      <c r="E41" s="6"/>
    </row>
    <row r="42" spans="1:10" ht="15" customHeight="1" x14ac:dyDescent="0.25"/>
    <row r="43" spans="1:10" ht="15.75" x14ac:dyDescent="0.25">
      <c r="E43" s="2"/>
    </row>
    <row r="44" spans="1:10" ht="16.5" x14ac:dyDescent="0.25">
      <c r="A44" s="184"/>
      <c r="B44" s="184"/>
      <c r="C44" s="184"/>
      <c r="D44" s="184"/>
      <c r="E44" s="184"/>
      <c r="F44" s="184"/>
      <c r="G44" s="184"/>
      <c r="H44" s="184"/>
      <c r="I44" s="184"/>
      <c r="J44" s="184"/>
    </row>
  </sheetData>
  <mergeCells count="20">
    <mergeCell ref="G3:J3"/>
    <mergeCell ref="G2:J2"/>
    <mergeCell ref="G5:J5"/>
    <mergeCell ref="G6:J6"/>
    <mergeCell ref="A20:J20"/>
    <mergeCell ref="A17:J17"/>
    <mergeCell ref="A18:J18"/>
    <mergeCell ref="A19:J19"/>
    <mergeCell ref="A16:J16"/>
    <mergeCell ref="A10:J10"/>
    <mergeCell ref="A11:J11"/>
    <mergeCell ref="A13:J13"/>
    <mergeCell ref="A14:J14"/>
    <mergeCell ref="A44:J44"/>
    <mergeCell ref="A21:J21"/>
    <mergeCell ref="A23:J23"/>
    <mergeCell ref="A24:J24"/>
    <mergeCell ref="A25:J25"/>
    <mergeCell ref="A26:J26"/>
    <mergeCell ref="A33:J33"/>
  </mergeCells>
  <pageMargins left="0.70866141732283472" right="0.70866141732283472" top="0.35433070866141736" bottom="0.35433070866141736" header="0.31496062992125984" footer="0.31496062992125984"/>
  <pageSetup paperSize="9" scale="99" firstPageNumber="0" orientation="portrait" useFirstPageNumber="1" r:id="rId1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tabSelected="1" view="pageBreakPreview" topLeftCell="A22" zoomScaleNormal="100" zoomScaleSheetLayoutView="100" workbookViewId="0">
      <selection activeCell="C26" sqref="C26"/>
    </sheetView>
  </sheetViews>
  <sheetFormatPr defaultColWidth="9.140625" defaultRowHeight="15.75" x14ac:dyDescent="0.25"/>
  <cols>
    <col min="1" max="1" width="37.42578125" style="1" customWidth="1"/>
    <col min="2" max="2" width="14.28515625" style="1" customWidth="1"/>
    <col min="3" max="3" width="27.5703125" style="1" customWidth="1"/>
    <col min="4" max="16384" width="9.140625" style="1"/>
  </cols>
  <sheetData>
    <row r="1" spans="1:3" ht="18" customHeight="1" x14ac:dyDescent="0.25">
      <c r="A1" s="7"/>
    </row>
    <row r="2" spans="1:3" ht="32.25" customHeight="1" x14ac:dyDescent="0.25">
      <c r="A2" s="243" t="s">
        <v>156</v>
      </c>
      <c r="B2" s="243"/>
      <c r="C2" s="243"/>
    </row>
    <row r="3" spans="1:3" x14ac:dyDescent="0.25">
      <c r="A3" s="191" t="s">
        <v>231</v>
      </c>
      <c r="B3" s="191"/>
      <c r="C3" s="191"/>
    </row>
    <row r="4" spans="1:3" x14ac:dyDescent="0.25">
      <c r="A4" s="7"/>
    </row>
    <row r="5" spans="1:3" ht="47.25" x14ac:dyDescent="0.25">
      <c r="A5" s="76" t="s">
        <v>6</v>
      </c>
      <c r="B5" s="76" t="s">
        <v>18</v>
      </c>
      <c r="C5" s="76" t="s">
        <v>63</v>
      </c>
    </row>
    <row r="6" spans="1:3" s="51" customFormat="1" ht="12.75" x14ac:dyDescent="0.2">
      <c r="A6" s="52">
        <v>1</v>
      </c>
      <c r="B6" s="52">
        <v>2</v>
      </c>
      <c r="C6" s="52">
        <v>3</v>
      </c>
    </row>
    <row r="7" spans="1:3" x14ac:dyDescent="0.25">
      <c r="A7" s="67" t="s">
        <v>54</v>
      </c>
      <c r="B7" s="77" t="s">
        <v>157</v>
      </c>
      <c r="C7" s="105">
        <v>0</v>
      </c>
    </row>
    <row r="8" spans="1:3" x14ac:dyDescent="0.25">
      <c r="A8" s="67" t="s">
        <v>55</v>
      </c>
      <c r="B8" s="77" t="s">
        <v>158</v>
      </c>
      <c r="C8" s="105">
        <v>0</v>
      </c>
    </row>
    <row r="9" spans="1:3" x14ac:dyDescent="0.25">
      <c r="A9" s="67" t="s">
        <v>64</v>
      </c>
      <c r="B9" s="77" t="s">
        <v>159</v>
      </c>
      <c r="C9" s="105">
        <v>0</v>
      </c>
    </row>
    <row r="10" spans="1:3" x14ac:dyDescent="0.25">
      <c r="A10" s="67" t="s">
        <v>65</v>
      </c>
      <c r="B10" s="77" t="s">
        <v>160</v>
      </c>
      <c r="C10" s="105">
        <v>0</v>
      </c>
    </row>
    <row r="11" spans="1:3" x14ac:dyDescent="0.25">
      <c r="A11" s="7"/>
    </row>
    <row r="12" spans="1:3" x14ac:dyDescent="0.25">
      <c r="A12" s="7"/>
    </row>
    <row r="13" spans="1:3" x14ac:dyDescent="0.25">
      <c r="A13" s="197" t="s">
        <v>161</v>
      </c>
      <c r="B13" s="197"/>
      <c r="C13" s="197"/>
    </row>
    <row r="14" spans="1:3" x14ac:dyDescent="0.25">
      <c r="A14" s="7"/>
    </row>
    <row r="15" spans="1:3" x14ac:dyDescent="0.25">
      <c r="A15" s="76" t="s">
        <v>6</v>
      </c>
      <c r="B15" s="76" t="s">
        <v>18</v>
      </c>
      <c r="C15" s="76" t="s">
        <v>66</v>
      </c>
    </row>
    <row r="16" spans="1:3" s="51" customFormat="1" ht="12.75" x14ac:dyDescent="0.2">
      <c r="A16" s="52">
        <v>1</v>
      </c>
      <c r="B16" s="52">
        <v>2</v>
      </c>
      <c r="C16" s="52">
        <v>3</v>
      </c>
    </row>
    <row r="17" spans="1:3" ht="31.5" x14ac:dyDescent="0.25">
      <c r="A17" s="67" t="s">
        <v>67</v>
      </c>
      <c r="B17" s="77" t="s">
        <v>157</v>
      </c>
      <c r="C17" s="79">
        <v>2085.4</v>
      </c>
    </row>
    <row r="18" spans="1:3" ht="94.5" x14ac:dyDescent="0.25">
      <c r="A18" s="67" t="s">
        <v>68</v>
      </c>
      <c r="B18" s="77" t="s">
        <v>158</v>
      </c>
      <c r="C18" s="79">
        <v>0</v>
      </c>
    </row>
    <row r="19" spans="1:3" ht="31.5" x14ac:dyDescent="0.25">
      <c r="A19" s="67" t="s">
        <v>69</v>
      </c>
      <c r="B19" s="77" t="s">
        <v>159</v>
      </c>
      <c r="C19" s="79">
        <v>0</v>
      </c>
    </row>
    <row r="23" spans="1:3" x14ac:dyDescent="0.25">
      <c r="A23" s="1" t="s">
        <v>214</v>
      </c>
      <c r="C23" s="1" t="s">
        <v>213</v>
      </c>
    </row>
    <row r="24" spans="1:3" ht="30" customHeight="1" x14ac:dyDescent="0.25"/>
    <row r="26" spans="1:3" ht="21.6" customHeight="1" x14ac:dyDescent="0.25">
      <c r="A26" s="1" t="s">
        <v>215</v>
      </c>
      <c r="C26" s="1" t="s">
        <v>235</v>
      </c>
    </row>
    <row r="27" spans="1:3" ht="33.6" customHeight="1" x14ac:dyDescent="0.25"/>
    <row r="28" spans="1:3" ht="19.149999999999999" customHeight="1" x14ac:dyDescent="0.25"/>
    <row r="29" spans="1:3" x14ac:dyDescent="0.25">
      <c r="A29" s="1" t="s">
        <v>216</v>
      </c>
      <c r="C29" s="1" t="s">
        <v>221</v>
      </c>
    </row>
  </sheetData>
  <mergeCells count="3">
    <mergeCell ref="A2:C2"/>
    <mergeCell ref="A3:C3"/>
    <mergeCell ref="A13:C13"/>
  </mergeCells>
  <pageMargins left="0.70866141732283472" right="0.51181102362204722" top="0.39370078740157483" bottom="0.39370078740157483" header="0.31496062992125984" footer="0.31496062992125984"/>
  <pageSetup paperSize="9"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6"/>
  <sheetViews>
    <sheetView view="pageBreakPreview" zoomScaleNormal="100" zoomScaleSheetLayoutView="100" workbookViewId="0">
      <selection activeCell="FX53" sqref="FX53"/>
    </sheetView>
  </sheetViews>
  <sheetFormatPr defaultColWidth="0.85546875" defaultRowHeight="12" customHeight="1" x14ac:dyDescent="0.2"/>
  <cols>
    <col min="1" max="16384" width="0.85546875" style="36"/>
  </cols>
  <sheetData>
    <row r="1" spans="2:167" s="8" customFormat="1" ht="9" customHeight="1" x14ac:dyDescent="0.2">
      <c r="CS1" s="8" t="s">
        <v>70</v>
      </c>
    </row>
    <row r="2" spans="2:167" s="8" customFormat="1" ht="9" customHeight="1" x14ac:dyDescent="0.2">
      <c r="CS2" s="8" t="s">
        <v>71</v>
      </c>
    </row>
    <row r="3" spans="2:167" s="8" customFormat="1" ht="9" customHeight="1" x14ac:dyDescent="0.2">
      <c r="CS3" s="8" t="s">
        <v>72</v>
      </c>
    </row>
    <row r="4" spans="2:167" s="8" customFormat="1" ht="9" customHeight="1" x14ac:dyDescent="0.2">
      <c r="CS4" s="8" t="s">
        <v>73</v>
      </c>
    </row>
    <row r="5" spans="2:167" s="8" customFormat="1" ht="3" customHeight="1" x14ac:dyDescent="0.2"/>
    <row r="6" spans="2:167" s="9" customFormat="1" ht="9" customHeight="1" x14ac:dyDescent="0.2">
      <c r="CS6" s="9" t="s">
        <v>74</v>
      </c>
    </row>
    <row r="7" spans="2:167" s="8" customFormat="1" ht="6" customHeight="1" x14ac:dyDescent="0.2"/>
    <row r="8" spans="2:167" s="10" customFormat="1" ht="10.5" customHeight="1" x14ac:dyDescent="0.2">
      <c r="BP8" s="250" t="s">
        <v>0</v>
      </c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0"/>
    </row>
    <row r="9" spans="2:167" s="10" customFormat="1" ht="10.5" customHeight="1" x14ac:dyDescent="0.2"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</row>
    <row r="10" spans="2:167" s="8" customFormat="1" ht="9.75" customHeight="1" x14ac:dyDescent="0.2">
      <c r="BP10" s="245" t="s">
        <v>75</v>
      </c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</row>
    <row r="11" spans="2:167" s="10" customFormat="1" ht="10.5" customHeight="1" x14ac:dyDescent="0.2"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</row>
    <row r="12" spans="2:167" s="8" customFormat="1" ht="9.75" customHeight="1" x14ac:dyDescent="0.2">
      <c r="BP12" s="244" t="s">
        <v>76</v>
      </c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</row>
    <row r="13" spans="2:167" s="10" customFormat="1" ht="10.5" customHeight="1" x14ac:dyDescent="0.2"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11"/>
      <c r="CM13" s="11"/>
      <c r="DT13" s="11"/>
      <c r="DU13" s="11"/>
      <c r="DV13" s="11"/>
      <c r="DW13" s="11"/>
      <c r="DX13" s="11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</row>
    <row r="14" spans="2:167" s="8" customFormat="1" ht="9.75" customHeight="1" x14ac:dyDescent="0.2">
      <c r="BP14" s="244" t="s">
        <v>77</v>
      </c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12"/>
      <c r="CM14" s="12"/>
      <c r="DY14" s="245" t="s">
        <v>78</v>
      </c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</row>
    <row r="15" spans="2:167" s="10" customFormat="1" ht="10.5" customHeight="1" x14ac:dyDescent="0.2">
      <c r="BP15" s="13" t="s">
        <v>79</v>
      </c>
      <c r="BQ15" s="246"/>
      <c r="BR15" s="246"/>
      <c r="BS15" s="246"/>
      <c r="BT15" s="246"/>
      <c r="BU15" s="246"/>
      <c r="BV15" s="247" t="s">
        <v>79</v>
      </c>
      <c r="BW15" s="247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8">
        <v>20</v>
      </c>
      <c r="CV15" s="248"/>
      <c r="CW15" s="248"/>
      <c r="CX15" s="248"/>
      <c r="CY15" s="249"/>
      <c r="CZ15" s="249"/>
      <c r="DA15" s="249"/>
      <c r="DB15" s="247" t="s">
        <v>80</v>
      </c>
      <c r="DC15" s="247"/>
      <c r="DD15" s="247"/>
      <c r="FK15" s="13"/>
    </row>
    <row r="16" spans="2:167" s="14" customFormat="1" ht="15" customHeight="1" x14ac:dyDescent="0.2">
      <c r="B16" s="253" t="s">
        <v>81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</row>
    <row r="17" spans="1:167" s="10" customFormat="1" ht="12" customHeight="1" thickBot="1" x14ac:dyDescent="0.25">
      <c r="A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I17" s="16" t="s">
        <v>82</v>
      </c>
      <c r="EJ17" s="254"/>
      <c r="EK17" s="254"/>
      <c r="EL17" s="254"/>
      <c r="EM17" s="254"/>
      <c r="EN17" s="17" t="s">
        <v>83</v>
      </c>
      <c r="EO17" s="17"/>
      <c r="EP17" s="17"/>
      <c r="EQ17" s="17"/>
      <c r="EZ17" s="255" t="s">
        <v>84</v>
      </c>
      <c r="FA17" s="256"/>
      <c r="FB17" s="256"/>
      <c r="FC17" s="256"/>
      <c r="FD17" s="256"/>
      <c r="FE17" s="256"/>
      <c r="FF17" s="256"/>
      <c r="FG17" s="256"/>
      <c r="FH17" s="256"/>
      <c r="FI17" s="256"/>
      <c r="FJ17" s="256"/>
      <c r="FK17" s="257"/>
    </row>
    <row r="18" spans="1:167" s="10" customFormat="1" ht="12" customHeight="1" x14ac:dyDescent="0.2">
      <c r="EB18" s="17"/>
      <c r="EC18" s="17"/>
      <c r="ED18" s="17"/>
      <c r="EE18" s="17"/>
      <c r="EF18" s="18"/>
      <c r="EG18" s="18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20"/>
      <c r="ES18" s="20"/>
      <c r="ET18" s="20"/>
      <c r="EU18" s="20"/>
      <c r="EW18" s="19"/>
      <c r="EX18" s="20" t="s">
        <v>85</v>
      </c>
      <c r="EZ18" s="258" t="s">
        <v>86</v>
      </c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60"/>
    </row>
    <row r="19" spans="1:167" s="10" customFormat="1" ht="10.5" customHeight="1" x14ac:dyDescent="0.2">
      <c r="AQ19" s="13" t="s">
        <v>87</v>
      </c>
      <c r="AR19" s="246"/>
      <c r="AS19" s="246"/>
      <c r="AT19" s="246"/>
      <c r="AU19" s="246"/>
      <c r="AV19" s="246"/>
      <c r="AW19" s="247" t="s">
        <v>79</v>
      </c>
      <c r="AX19" s="247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8">
        <v>20</v>
      </c>
      <c r="BW19" s="248"/>
      <c r="BX19" s="248"/>
      <c r="BY19" s="248"/>
      <c r="BZ19" s="249"/>
      <c r="CA19" s="249"/>
      <c r="CB19" s="249"/>
      <c r="CC19" s="247" t="s">
        <v>80</v>
      </c>
      <c r="CD19" s="247"/>
      <c r="CE19" s="247"/>
      <c r="ER19" s="13"/>
      <c r="ES19" s="13"/>
      <c r="ET19" s="13"/>
      <c r="EU19" s="13"/>
      <c r="EX19" s="13" t="s">
        <v>88</v>
      </c>
      <c r="EZ19" s="271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3"/>
    </row>
    <row r="20" spans="1:167" s="10" customFormat="1" ht="10.5" customHeight="1" x14ac:dyDescent="0.2">
      <c r="A20" s="10" t="s">
        <v>89</v>
      </c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4"/>
      <c r="ED20" s="274"/>
      <c r="EE20" s="274"/>
      <c r="EF20" s="274"/>
      <c r="EG20" s="274"/>
      <c r="EH20" s="274"/>
      <c r="EI20" s="274"/>
      <c r="EJ20" s="274"/>
      <c r="EK20" s="274"/>
      <c r="EL20" s="274"/>
      <c r="ER20" s="13"/>
      <c r="ES20" s="13"/>
      <c r="ET20" s="13"/>
      <c r="EU20" s="13"/>
      <c r="EX20" s="13"/>
      <c r="EZ20" s="263"/>
      <c r="FA20" s="264"/>
      <c r="FB20" s="264"/>
      <c r="FC20" s="264"/>
      <c r="FD20" s="264"/>
      <c r="FE20" s="264"/>
      <c r="FF20" s="264"/>
      <c r="FG20" s="264"/>
      <c r="FH20" s="264"/>
      <c r="FI20" s="264"/>
      <c r="FJ20" s="264"/>
      <c r="FK20" s="265"/>
    </row>
    <row r="21" spans="1:167" s="10" customFormat="1" ht="10.5" customHeight="1" x14ac:dyDescent="0.2">
      <c r="A21" s="10" t="s">
        <v>90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R21" s="13"/>
      <c r="ES21" s="13"/>
      <c r="ET21" s="13"/>
      <c r="EU21" s="13"/>
      <c r="EX21" s="13" t="s">
        <v>91</v>
      </c>
      <c r="EZ21" s="269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70"/>
    </row>
    <row r="22" spans="1:167" s="10" customFormat="1" ht="3" customHeight="1" thickBo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R22" s="13"/>
      <c r="ES22" s="13"/>
      <c r="ET22" s="13"/>
      <c r="EU22" s="13"/>
      <c r="EX22" s="13"/>
      <c r="EZ22" s="263"/>
      <c r="FA22" s="264"/>
      <c r="FB22" s="264"/>
      <c r="FC22" s="264"/>
      <c r="FD22" s="264"/>
      <c r="FE22" s="264"/>
      <c r="FF22" s="264"/>
      <c r="FG22" s="264"/>
      <c r="FH22" s="264"/>
      <c r="FI22" s="264"/>
      <c r="FJ22" s="264"/>
      <c r="FK22" s="265"/>
    </row>
    <row r="23" spans="1:167" s="10" customFormat="1" ht="10.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N23" s="21"/>
      <c r="AO23" s="22" t="s">
        <v>92</v>
      </c>
      <c r="AP23" s="21"/>
      <c r="AQ23" s="21"/>
      <c r="AR23" s="21"/>
      <c r="AY23" s="278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80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R23" s="13"/>
      <c r="ES23" s="13"/>
      <c r="ET23" s="13"/>
      <c r="EU23" s="13"/>
      <c r="EX23" s="13" t="s">
        <v>93</v>
      </c>
      <c r="EZ23" s="275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7"/>
    </row>
    <row r="24" spans="1:167" s="10" customFormat="1" ht="3" customHeight="1" thickBo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Y24" s="281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3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R24" s="13"/>
      <c r="ES24" s="13"/>
      <c r="ET24" s="13"/>
      <c r="EU24" s="13"/>
      <c r="EX24" s="13"/>
      <c r="EZ24" s="269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70"/>
    </row>
    <row r="25" spans="1:167" s="10" customFormat="1" ht="10.5" customHeight="1" x14ac:dyDescent="0.2">
      <c r="A25" s="10" t="s">
        <v>94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R25" s="13"/>
      <c r="ES25" s="13"/>
      <c r="ET25" s="13"/>
      <c r="EU25" s="13"/>
      <c r="EX25" s="20" t="s">
        <v>95</v>
      </c>
      <c r="EZ25" s="271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3"/>
    </row>
    <row r="26" spans="1:167" s="10" customFormat="1" ht="10.5" customHeight="1" x14ac:dyDescent="0.2">
      <c r="A26" s="10" t="s">
        <v>96</v>
      </c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R26" s="13"/>
      <c r="ES26" s="13"/>
      <c r="ET26" s="13"/>
      <c r="EU26" s="13"/>
      <c r="EX26" s="13"/>
      <c r="EZ26" s="263"/>
      <c r="FA26" s="264"/>
      <c r="FB26" s="264"/>
      <c r="FC26" s="264"/>
      <c r="FD26" s="264"/>
      <c r="FE26" s="264"/>
      <c r="FF26" s="264"/>
      <c r="FG26" s="264"/>
      <c r="FH26" s="264"/>
      <c r="FI26" s="264"/>
      <c r="FJ26" s="264"/>
      <c r="FK26" s="265"/>
    </row>
    <row r="27" spans="1:167" s="10" customFormat="1" ht="10.5" customHeight="1" x14ac:dyDescent="0.2">
      <c r="A27" s="10" t="s">
        <v>97</v>
      </c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262"/>
      <c r="EC27" s="262"/>
      <c r="ED27" s="262"/>
      <c r="EE27" s="262"/>
      <c r="EF27" s="262"/>
      <c r="EG27" s="262"/>
      <c r="EH27" s="262"/>
      <c r="EI27" s="262"/>
      <c r="EJ27" s="262"/>
      <c r="EK27" s="262"/>
      <c r="EL27" s="262"/>
      <c r="ER27" s="13"/>
      <c r="ES27" s="13"/>
      <c r="ET27" s="13"/>
      <c r="EU27" s="13"/>
      <c r="EX27" s="13" t="s">
        <v>98</v>
      </c>
      <c r="EZ27" s="266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8"/>
    </row>
    <row r="28" spans="1:167" s="10" customFormat="1" ht="10.5" customHeight="1" x14ac:dyDescent="0.2">
      <c r="A28" s="10" t="s">
        <v>96</v>
      </c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N28" s="19"/>
      <c r="EO28" s="19"/>
      <c r="EP28" s="19"/>
      <c r="EQ28" s="19"/>
      <c r="ER28" s="20"/>
      <c r="ES28" s="20"/>
      <c r="ET28" s="20"/>
      <c r="EU28" s="20"/>
      <c r="EW28" s="19"/>
      <c r="EZ28" s="263"/>
      <c r="FA28" s="264"/>
      <c r="FB28" s="264"/>
      <c r="FC28" s="264"/>
      <c r="FD28" s="264"/>
      <c r="FE28" s="264"/>
      <c r="FF28" s="264"/>
      <c r="FG28" s="264"/>
      <c r="FH28" s="264"/>
      <c r="FI28" s="264"/>
      <c r="FJ28" s="264"/>
      <c r="FK28" s="265"/>
    </row>
    <row r="29" spans="1:167" s="10" customFormat="1" ht="10.5" customHeight="1" x14ac:dyDescent="0.2">
      <c r="A29" s="10" t="s">
        <v>99</v>
      </c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2"/>
      <c r="ED29" s="262"/>
      <c r="EE29" s="262"/>
      <c r="EF29" s="262"/>
      <c r="EG29" s="262"/>
      <c r="EH29" s="262"/>
      <c r="EI29" s="262"/>
      <c r="EJ29" s="262"/>
      <c r="EK29" s="262"/>
      <c r="EL29" s="262"/>
      <c r="EN29" s="19"/>
      <c r="EO29" s="19"/>
      <c r="EP29" s="19"/>
      <c r="EQ29" s="19"/>
      <c r="ER29" s="20"/>
      <c r="ES29" s="20"/>
      <c r="ET29" s="20"/>
      <c r="EU29" s="20"/>
      <c r="EW29" s="19"/>
      <c r="EX29" s="13" t="s">
        <v>91</v>
      </c>
      <c r="EZ29" s="269"/>
      <c r="FA29" s="246"/>
      <c r="FB29" s="246"/>
      <c r="FC29" s="246"/>
      <c r="FD29" s="246"/>
      <c r="FE29" s="246"/>
      <c r="FF29" s="246"/>
      <c r="FG29" s="246"/>
      <c r="FH29" s="246"/>
      <c r="FI29" s="246"/>
      <c r="FJ29" s="246"/>
      <c r="FK29" s="270"/>
    </row>
    <row r="30" spans="1:167" s="10" customFormat="1" ht="10.5" customHeight="1" x14ac:dyDescent="0.2">
      <c r="A30" s="10" t="s">
        <v>100</v>
      </c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19"/>
      <c r="EK30" s="19"/>
      <c r="EL30" s="19"/>
      <c r="EM30" s="19"/>
      <c r="EN30" s="19"/>
      <c r="EO30" s="19"/>
      <c r="EP30" s="19"/>
      <c r="EQ30" s="19"/>
      <c r="ER30" s="20"/>
      <c r="ES30" s="20"/>
      <c r="ET30" s="20"/>
      <c r="EU30" s="20"/>
      <c r="EW30" s="19"/>
      <c r="EX30" s="13" t="s">
        <v>101</v>
      </c>
      <c r="EZ30" s="266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8"/>
    </row>
    <row r="31" spans="1:167" s="10" customFormat="1" ht="10.5" customHeight="1" thickBot="1" x14ac:dyDescent="0.25"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19"/>
      <c r="EK31" s="19"/>
      <c r="EL31" s="19"/>
      <c r="EM31" s="19"/>
      <c r="EN31" s="19"/>
      <c r="EO31" s="19"/>
      <c r="EP31" s="19"/>
      <c r="EQ31" s="19"/>
      <c r="ER31" s="20"/>
      <c r="ES31" s="20"/>
      <c r="ET31" s="20"/>
      <c r="EU31" s="20"/>
      <c r="EW31" s="19"/>
      <c r="EX31" s="13" t="s">
        <v>102</v>
      </c>
      <c r="EZ31" s="284"/>
      <c r="FA31" s="285"/>
      <c r="FB31" s="285"/>
      <c r="FC31" s="285"/>
      <c r="FD31" s="285"/>
      <c r="FE31" s="285"/>
      <c r="FF31" s="285"/>
      <c r="FG31" s="285"/>
      <c r="FH31" s="285"/>
      <c r="FI31" s="285"/>
      <c r="FJ31" s="285"/>
      <c r="FK31" s="286"/>
    </row>
    <row r="32" spans="1:167" s="8" customFormat="1" ht="10.5" customHeight="1" thickBot="1" x14ac:dyDescent="0.25">
      <c r="L32" s="244" t="s">
        <v>103</v>
      </c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5"/>
      <c r="EK32" s="25"/>
      <c r="EL32" s="25"/>
      <c r="EM32" s="25"/>
      <c r="EN32" s="25"/>
      <c r="EO32" s="25"/>
      <c r="EP32" s="25"/>
      <c r="EQ32" s="25"/>
      <c r="ER32" s="26"/>
      <c r="ES32" s="26"/>
      <c r="ET32" s="26"/>
      <c r="EU32" s="26"/>
      <c r="EW32" s="25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</row>
    <row r="33" spans="1:167" s="10" customFormat="1" thickBot="1" x14ac:dyDescent="0.25">
      <c r="AX33" s="28"/>
      <c r="AY33" s="28"/>
      <c r="AZ33" s="28"/>
      <c r="BA33" s="28"/>
      <c r="BB33" s="28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CB33" s="23"/>
      <c r="CC33" s="23"/>
      <c r="CD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I33" s="23"/>
      <c r="EL33" s="20" t="s">
        <v>54</v>
      </c>
      <c r="EN33" s="287"/>
      <c r="EO33" s="288"/>
      <c r="EP33" s="288"/>
      <c r="EQ33" s="288"/>
      <c r="ER33" s="288"/>
      <c r="ES33" s="288"/>
      <c r="ET33" s="288"/>
      <c r="EU33" s="288"/>
      <c r="EV33" s="288"/>
      <c r="EW33" s="288"/>
      <c r="EX33" s="288"/>
      <c r="EY33" s="288"/>
      <c r="EZ33" s="288"/>
      <c r="FA33" s="288"/>
      <c r="FB33" s="288"/>
      <c r="FC33" s="288"/>
      <c r="FD33" s="288"/>
      <c r="FE33" s="288"/>
      <c r="FF33" s="288"/>
      <c r="FG33" s="288"/>
      <c r="FH33" s="288"/>
      <c r="FI33" s="288"/>
      <c r="FJ33" s="288"/>
      <c r="FK33" s="289"/>
    </row>
    <row r="34" spans="1:167" s="10" customFormat="1" ht="5.0999999999999996" customHeight="1" x14ac:dyDescent="0.2">
      <c r="A34" s="21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19"/>
      <c r="EK34" s="19"/>
      <c r="EL34" s="19"/>
      <c r="EM34" s="19"/>
      <c r="EN34" s="19"/>
      <c r="EO34" s="19"/>
      <c r="EP34" s="19"/>
      <c r="EQ34" s="19"/>
      <c r="ER34" s="20"/>
      <c r="ES34" s="20"/>
      <c r="ET34" s="20"/>
      <c r="EU34" s="20"/>
      <c r="EW34" s="1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</row>
    <row r="35" spans="1:167" s="10" customFormat="1" ht="10.5" customHeight="1" x14ac:dyDescent="0.2">
      <c r="A35" s="290" t="s">
        <v>104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2" t="s">
        <v>105</v>
      </c>
      <c r="AF35" s="291"/>
      <c r="AG35" s="291"/>
      <c r="AH35" s="291"/>
      <c r="AI35" s="291"/>
      <c r="AJ35" s="291"/>
      <c r="AK35" s="291"/>
      <c r="AL35" s="291"/>
      <c r="AM35" s="291"/>
      <c r="AN35" s="291"/>
      <c r="AO35" s="293" t="s">
        <v>106</v>
      </c>
      <c r="AP35" s="294"/>
      <c r="AQ35" s="294"/>
      <c r="AR35" s="294"/>
      <c r="AS35" s="294"/>
      <c r="AT35" s="294"/>
      <c r="AU35" s="294"/>
      <c r="AV35" s="294"/>
      <c r="AW35" s="294"/>
      <c r="AX35" s="294"/>
      <c r="AY35" s="292" t="s">
        <v>107</v>
      </c>
      <c r="AZ35" s="291"/>
      <c r="BA35" s="291"/>
      <c r="BB35" s="291"/>
      <c r="BC35" s="291"/>
      <c r="BD35" s="291"/>
      <c r="BE35" s="291"/>
      <c r="BF35" s="291"/>
      <c r="BG35" s="291"/>
      <c r="BH35" s="291"/>
      <c r="BI35" s="295" t="s">
        <v>108</v>
      </c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7"/>
      <c r="CN35" s="298" t="s">
        <v>109</v>
      </c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300"/>
      <c r="DP35" s="307" t="s">
        <v>110</v>
      </c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8"/>
      <c r="EO35" s="308"/>
      <c r="EP35" s="308"/>
      <c r="EQ35" s="308"/>
      <c r="ER35" s="308"/>
      <c r="ES35" s="308"/>
      <c r="ET35" s="308"/>
      <c r="EU35" s="308"/>
      <c r="EV35" s="308"/>
      <c r="EW35" s="308"/>
      <c r="EX35" s="308"/>
      <c r="EY35" s="308"/>
      <c r="EZ35" s="308"/>
      <c r="FA35" s="308"/>
      <c r="FB35" s="308"/>
      <c r="FC35" s="308"/>
      <c r="FD35" s="308"/>
      <c r="FE35" s="308"/>
      <c r="FF35" s="308"/>
      <c r="FG35" s="308"/>
      <c r="FH35" s="308"/>
      <c r="FI35" s="308"/>
      <c r="FJ35" s="308"/>
      <c r="FK35" s="308"/>
    </row>
    <row r="36" spans="1:167" s="10" customFormat="1" ht="10.5" customHeight="1" x14ac:dyDescent="0.2">
      <c r="A36" s="290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2"/>
      <c r="AF36" s="291"/>
      <c r="AG36" s="291"/>
      <c r="AH36" s="291"/>
      <c r="AI36" s="291"/>
      <c r="AJ36" s="291"/>
      <c r="AK36" s="291"/>
      <c r="AL36" s="291"/>
      <c r="AM36" s="291"/>
      <c r="AN36" s="291"/>
      <c r="AO36" s="293"/>
      <c r="AP36" s="294"/>
      <c r="AQ36" s="294"/>
      <c r="AR36" s="294"/>
      <c r="AS36" s="294"/>
      <c r="AT36" s="294"/>
      <c r="AU36" s="294"/>
      <c r="AV36" s="294"/>
      <c r="AW36" s="294"/>
      <c r="AX36" s="294"/>
      <c r="AY36" s="292"/>
      <c r="AZ36" s="291"/>
      <c r="BA36" s="291"/>
      <c r="BB36" s="291"/>
      <c r="BC36" s="291"/>
      <c r="BD36" s="291"/>
      <c r="BE36" s="291"/>
      <c r="BF36" s="291"/>
      <c r="BG36" s="291"/>
      <c r="BH36" s="291"/>
      <c r="BI36" s="313" t="s">
        <v>111</v>
      </c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314"/>
      <c r="CN36" s="301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3"/>
      <c r="DP36" s="309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0"/>
      <c r="EE36" s="310"/>
      <c r="EF36" s="310"/>
      <c r="EG36" s="310"/>
      <c r="EH36" s="310"/>
      <c r="EI36" s="310"/>
      <c r="EJ36" s="310"/>
      <c r="EK36" s="310"/>
      <c r="EL36" s="310"/>
      <c r="EM36" s="310"/>
      <c r="EN36" s="310"/>
      <c r="EO36" s="310"/>
      <c r="EP36" s="310"/>
      <c r="EQ36" s="310"/>
      <c r="ER36" s="310"/>
      <c r="ES36" s="310"/>
      <c r="ET36" s="310"/>
      <c r="EU36" s="310"/>
      <c r="EV36" s="310"/>
      <c r="EW36" s="310"/>
      <c r="EX36" s="310"/>
      <c r="EY36" s="310"/>
      <c r="EZ36" s="310"/>
      <c r="FA36" s="310"/>
      <c r="FB36" s="310"/>
      <c r="FC36" s="310"/>
      <c r="FD36" s="310"/>
      <c r="FE36" s="310"/>
      <c r="FF36" s="310"/>
      <c r="FG36" s="310"/>
      <c r="FH36" s="310"/>
      <c r="FI36" s="310"/>
      <c r="FJ36" s="310"/>
      <c r="FK36" s="310"/>
    </row>
    <row r="37" spans="1:167" s="32" customFormat="1" ht="10.5" customHeight="1" x14ac:dyDescent="0.2">
      <c r="A37" s="290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3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3" t="s">
        <v>112</v>
      </c>
      <c r="CB37" s="249"/>
      <c r="CC37" s="249"/>
      <c r="CD37" s="249"/>
      <c r="CE37" s="10" t="s">
        <v>80</v>
      </c>
      <c r="CF37" s="10"/>
      <c r="CG37" s="10"/>
      <c r="CH37" s="10"/>
      <c r="CI37" s="10"/>
      <c r="CJ37" s="10"/>
      <c r="CK37" s="10"/>
      <c r="CL37" s="10"/>
      <c r="CM37" s="31"/>
      <c r="CN37" s="301"/>
      <c r="CO37" s="302"/>
      <c r="CP37" s="302"/>
      <c r="CQ37" s="302"/>
      <c r="CR37" s="302"/>
      <c r="CS37" s="302"/>
      <c r="CT37" s="302"/>
      <c r="CU37" s="302"/>
      <c r="CV37" s="302"/>
      <c r="CW37" s="302"/>
      <c r="CX37" s="302"/>
      <c r="CY37" s="302"/>
      <c r="CZ37" s="302"/>
      <c r="DA37" s="302"/>
      <c r="DB37" s="302"/>
      <c r="DC37" s="302"/>
      <c r="DD37" s="302"/>
      <c r="DE37" s="302"/>
      <c r="DF37" s="302"/>
      <c r="DG37" s="302"/>
      <c r="DH37" s="302"/>
      <c r="DI37" s="302"/>
      <c r="DJ37" s="302"/>
      <c r="DK37" s="302"/>
      <c r="DL37" s="302"/>
      <c r="DM37" s="302"/>
      <c r="DN37" s="302"/>
      <c r="DO37" s="303"/>
      <c r="DP37" s="309"/>
      <c r="DQ37" s="310"/>
      <c r="DR37" s="310"/>
      <c r="DS37" s="310"/>
      <c r="DT37" s="310"/>
      <c r="DU37" s="310"/>
      <c r="DV37" s="310"/>
      <c r="DW37" s="310"/>
      <c r="DX37" s="310"/>
      <c r="DY37" s="310"/>
      <c r="DZ37" s="310"/>
      <c r="EA37" s="310"/>
      <c r="EB37" s="310"/>
      <c r="EC37" s="310"/>
      <c r="ED37" s="310"/>
      <c r="EE37" s="310"/>
      <c r="EF37" s="310"/>
      <c r="EG37" s="310"/>
      <c r="EH37" s="310"/>
      <c r="EI37" s="310"/>
      <c r="EJ37" s="310"/>
      <c r="EK37" s="310"/>
      <c r="EL37" s="310"/>
      <c r="EM37" s="310"/>
      <c r="EN37" s="310"/>
      <c r="EO37" s="310"/>
      <c r="EP37" s="310"/>
      <c r="EQ37" s="310"/>
      <c r="ER37" s="310"/>
      <c r="ES37" s="310"/>
      <c r="ET37" s="310"/>
      <c r="EU37" s="310"/>
      <c r="EV37" s="310"/>
      <c r="EW37" s="310"/>
      <c r="EX37" s="310"/>
      <c r="EY37" s="310"/>
      <c r="EZ37" s="310"/>
      <c r="FA37" s="310"/>
      <c r="FB37" s="310"/>
      <c r="FC37" s="310"/>
      <c r="FD37" s="310"/>
      <c r="FE37" s="310"/>
      <c r="FF37" s="310"/>
      <c r="FG37" s="310"/>
      <c r="FH37" s="310"/>
      <c r="FI37" s="310"/>
      <c r="FJ37" s="310"/>
      <c r="FK37" s="310"/>
    </row>
    <row r="38" spans="1:167" s="32" customFormat="1" ht="3" customHeight="1" x14ac:dyDescent="0.25">
      <c r="A38" s="290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33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5"/>
      <c r="CN38" s="304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6"/>
      <c r="DP38" s="311"/>
      <c r="DQ38" s="312"/>
      <c r="DR38" s="312"/>
      <c r="DS38" s="312"/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  <c r="EX38" s="312"/>
      <c r="EY38" s="312"/>
      <c r="EZ38" s="312"/>
      <c r="FA38" s="312"/>
      <c r="FB38" s="312"/>
      <c r="FC38" s="312"/>
      <c r="FD38" s="312"/>
      <c r="FE38" s="312"/>
      <c r="FF38" s="312"/>
      <c r="FG38" s="312"/>
      <c r="FH38" s="312"/>
      <c r="FI38" s="312"/>
      <c r="FJ38" s="312"/>
      <c r="FK38" s="312"/>
    </row>
    <row r="39" spans="1:167" s="32" customFormat="1" ht="14.25" customHeight="1" x14ac:dyDescent="0.25">
      <c r="A39" s="290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315" t="s">
        <v>113</v>
      </c>
      <c r="BJ39" s="315"/>
      <c r="BK39" s="315"/>
      <c r="BL39" s="315"/>
      <c r="BM39" s="315"/>
      <c r="BN39" s="315"/>
      <c r="BO39" s="315"/>
      <c r="BP39" s="315"/>
      <c r="BQ39" s="315"/>
      <c r="BR39" s="315"/>
      <c r="BS39" s="315" t="s">
        <v>114</v>
      </c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6" t="s">
        <v>113</v>
      </c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8"/>
      <c r="DB39" s="316" t="s">
        <v>114</v>
      </c>
      <c r="DC39" s="317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8"/>
      <c r="DP39" s="315" t="s">
        <v>115</v>
      </c>
      <c r="DQ39" s="315"/>
      <c r="DR39" s="315"/>
      <c r="DS39" s="315"/>
      <c r="DT39" s="315"/>
      <c r="DU39" s="315"/>
      <c r="DV39" s="315"/>
      <c r="DW39" s="315"/>
      <c r="DX39" s="315"/>
      <c r="DY39" s="315"/>
      <c r="DZ39" s="315"/>
      <c r="EA39" s="315"/>
      <c r="EB39" s="315"/>
      <c r="EC39" s="315"/>
      <c r="ED39" s="315"/>
      <c r="EE39" s="315"/>
      <c r="EF39" s="315"/>
      <c r="EG39" s="315"/>
      <c r="EH39" s="315"/>
      <c r="EI39" s="315"/>
      <c r="EJ39" s="315"/>
      <c r="EK39" s="315"/>
      <c r="EL39" s="315"/>
      <c r="EM39" s="315"/>
      <c r="EN39" s="315" t="s">
        <v>116</v>
      </c>
      <c r="EO39" s="315"/>
      <c r="EP39" s="315"/>
      <c r="EQ39" s="315"/>
      <c r="ER39" s="315"/>
      <c r="ES39" s="315"/>
      <c r="ET39" s="315"/>
      <c r="EU39" s="315"/>
      <c r="EV39" s="315"/>
      <c r="EW39" s="315"/>
      <c r="EX39" s="315"/>
      <c r="EY39" s="315"/>
      <c r="EZ39" s="315"/>
      <c r="FA39" s="315"/>
      <c r="FB39" s="315"/>
      <c r="FC39" s="315"/>
      <c r="FD39" s="315"/>
      <c r="FE39" s="315"/>
      <c r="FF39" s="315"/>
      <c r="FG39" s="315"/>
      <c r="FH39" s="315"/>
      <c r="FI39" s="315"/>
      <c r="FJ39" s="315"/>
      <c r="FK39" s="316"/>
    </row>
    <row r="40" spans="1:167" s="10" customFormat="1" ht="11.1" customHeight="1" thickBot="1" x14ac:dyDescent="0.25">
      <c r="A40" s="318">
        <v>1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28">
        <v>2</v>
      </c>
      <c r="AF40" s="328"/>
      <c r="AG40" s="328"/>
      <c r="AH40" s="328"/>
      <c r="AI40" s="328"/>
      <c r="AJ40" s="328"/>
      <c r="AK40" s="328"/>
      <c r="AL40" s="328"/>
      <c r="AM40" s="328"/>
      <c r="AN40" s="328"/>
      <c r="AO40" s="328">
        <v>3</v>
      </c>
      <c r="AP40" s="328"/>
      <c r="AQ40" s="328"/>
      <c r="AR40" s="328"/>
      <c r="AS40" s="328"/>
      <c r="AT40" s="328"/>
      <c r="AU40" s="328"/>
      <c r="AV40" s="328"/>
      <c r="AW40" s="328"/>
      <c r="AX40" s="328"/>
      <c r="AY40" s="328">
        <v>4</v>
      </c>
      <c r="AZ40" s="328"/>
      <c r="BA40" s="328"/>
      <c r="BB40" s="328"/>
      <c r="BC40" s="328"/>
      <c r="BD40" s="328"/>
      <c r="BE40" s="328"/>
      <c r="BF40" s="328"/>
      <c r="BG40" s="328"/>
      <c r="BH40" s="328"/>
      <c r="BI40" s="319">
        <v>5</v>
      </c>
      <c r="BJ40" s="319"/>
      <c r="BK40" s="319"/>
      <c r="BL40" s="319"/>
      <c r="BM40" s="319"/>
      <c r="BN40" s="319"/>
      <c r="BO40" s="319"/>
      <c r="BP40" s="319"/>
      <c r="BQ40" s="319"/>
      <c r="BR40" s="319"/>
      <c r="BS40" s="328">
        <v>6</v>
      </c>
      <c r="BT40" s="328"/>
      <c r="BU40" s="328"/>
      <c r="BV40" s="328"/>
      <c r="BW40" s="328"/>
      <c r="BX40" s="328"/>
      <c r="BY40" s="328"/>
      <c r="BZ40" s="328"/>
      <c r="CA40" s="328"/>
      <c r="CB40" s="328"/>
      <c r="CC40" s="328"/>
      <c r="CD40" s="328"/>
      <c r="CE40" s="328"/>
      <c r="CF40" s="328"/>
      <c r="CG40" s="328"/>
      <c r="CH40" s="328"/>
      <c r="CI40" s="328"/>
      <c r="CJ40" s="328"/>
      <c r="CK40" s="328"/>
      <c r="CL40" s="328"/>
      <c r="CM40" s="328"/>
      <c r="CN40" s="319">
        <v>7</v>
      </c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>
        <v>8</v>
      </c>
      <c r="DC40" s="319"/>
      <c r="DD40" s="319"/>
      <c r="DE40" s="319"/>
      <c r="DF40" s="319"/>
      <c r="DG40" s="319"/>
      <c r="DH40" s="319"/>
      <c r="DI40" s="319"/>
      <c r="DJ40" s="319"/>
      <c r="DK40" s="319"/>
      <c r="DL40" s="319"/>
      <c r="DM40" s="319"/>
      <c r="DN40" s="319"/>
      <c r="DO40" s="319"/>
      <c r="DP40" s="319">
        <v>9</v>
      </c>
      <c r="DQ40" s="319"/>
      <c r="DR40" s="319"/>
      <c r="DS40" s="319"/>
      <c r="DT40" s="319"/>
      <c r="DU40" s="319"/>
      <c r="DV40" s="319"/>
      <c r="DW40" s="319"/>
      <c r="DX40" s="319"/>
      <c r="DY40" s="319"/>
      <c r="DZ40" s="319"/>
      <c r="EA40" s="319"/>
      <c r="EB40" s="319"/>
      <c r="EC40" s="319"/>
      <c r="ED40" s="319"/>
      <c r="EE40" s="319"/>
      <c r="EF40" s="319"/>
      <c r="EG40" s="319"/>
      <c r="EH40" s="319"/>
      <c r="EI40" s="319"/>
      <c r="EJ40" s="319"/>
      <c r="EK40" s="319"/>
      <c r="EL40" s="319"/>
      <c r="EM40" s="319"/>
      <c r="EN40" s="319">
        <v>10</v>
      </c>
      <c r="EO40" s="319"/>
      <c r="EP40" s="319"/>
      <c r="EQ40" s="319"/>
      <c r="ER40" s="319"/>
      <c r="ES40" s="319"/>
      <c r="ET40" s="319"/>
      <c r="EU40" s="319"/>
      <c r="EV40" s="319"/>
      <c r="EW40" s="319"/>
      <c r="EX40" s="319"/>
      <c r="EY40" s="319"/>
      <c r="EZ40" s="319"/>
      <c r="FA40" s="319"/>
      <c r="FB40" s="319"/>
      <c r="FC40" s="319"/>
      <c r="FD40" s="319"/>
      <c r="FE40" s="319"/>
      <c r="FF40" s="319"/>
      <c r="FG40" s="319"/>
      <c r="FH40" s="319"/>
      <c r="FI40" s="319"/>
      <c r="FJ40" s="319"/>
      <c r="FK40" s="320"/>
    </row>
    <row r="41" spans="1:167" s="10" customFormat="1" ht="11.25" customHeight="1" x14ac:dyDescent="0.25">
      <c r="A41" s="321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3"/>
      <c r="AE41" s="324"/>
      <c r="AF41" s="325"/>
      <c r="AG41" s="325"/>
      <c r="AH41" s="325"/>
      <c r="AI41" s="325"/>
      <c r="AJ41" s="325"/>
      <c r="AK41" s="325"/>
      <c r="AL41" s="325"/>
      <c r="AM41" s="325"/>
      <c r="AN41" s="325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  <c r="CC41" s="327"/>
      <c r="CD41" s="327"/>
      <c r="CE41" s="327"/>
      <c r="CF41" s="327"/>
      <c r="CG41" s="327"/>
      <c r="CH41" s="327"/>
      <c r="CI41" s="327"/>
      <c r="CJ41" s="327"/>
      <c r="CK41" s="327"/>
      <c r="CL41" s="327"/>
      <c r="CM41" s="327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7"/>
      <c r="DC41" s="327"/>
      <c r="DD41" s="327"/>
      <c r="DE41" s="327"/>
      <c r="DF41" s="327"/>
      <c r="DG41" s="327"/>
      <c r="DH41" s="327"/>
      <c r="DI41" s="327"/>
      <c r="DJ41" s="327"/>
      <c r="DK41" s="327"/>
      <c r="DL41" s="327"/>
      <c r="DM41" s="327"/>
      <c r="DN41" s="327"/>
      <c r="DO41" s="327"/>
      <c r="DP41" s="327"/>
      <c r="DQ41" s="327"/>
      <c r="DR41" s="327"/>
      <c r="DS41" s="327"/>
      <c r="DT41" s="327"/>
      <c r="DU41" s="327"/>
      <c r="DV41" s="327"/>
      <c r="DW41" s="327"/>
      <c r="DX41" s="327"/>
      <c r="DY41" s="327"/>
      <c r="DZ41" s="327"/>
      <c r="EA41" s="327"/>
      <c r="EB41" s="327"/>
      <c r="EC41" s="327"/>
      <c r="ED41" s="327"/>
      <c r="EE41" s="327"/>
      <c r="EF41" s="327"/>
      <c r="EG41" s="327"/>
      <c r="EH41" s="327"/>
      <c r="EI41" s="327"/>
      <c r="EJ41" s="327"/>
      <c r="EK41" s="327"/>
      <c r="EL41" s="327"/>
      <c r="EM41" s="327"/>
      <c r="EN41" s="327"/>
      <c r="EO41" s="327"/>
      <c r="EP41" s="327"/>
      <c r="EQ41" s="327"/>
      <c r="ER41" s="327"/>
      <c r="ES41" s="327"/>
      <c r="ET41" s="327"/>
      <c r="EU41" s="327"/>
      <c r="EV41" s="327"/>
      <c r="EW41" s="327"/>
      <c r="EX41" s="327"/>
      <c r="EY41" s="327"/>
      <c r="EZ41" s="327"/>
      <c r="FA41" s="327"/>
      <c r="FB41" s="327"/>
      <c r="FC41" s="327"/>
      <c r="FD41" s="327"/>
      <c r="FE41" s="327"/>
      <c r="FF41" s="327"/>
      <c r="FG41" s="327"/>
      <c r="FH41" s="327"/>
      <c r="FI41" s="327"/>
      <c r="FJ41" s="327"/>
      <c r="FK41" s="329"/>
    </row>
    <row r="42" spans="1:167" s="10" customFormat="1" ht="11.25" customHeight="1" thickBot="1" x14ac:dyDescent="0.2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1"/>
      <c r="AE42" s="342"/>
      <c r="AF42" s="343"/>
      <c r="AG42" s="343"/>
      <c r="AH42" s="343"/>
      <c r="AI42" s="343"/>
      <c r="AJ42" s="343"/>
      <c r="AK42" s="343"/>
      <c r="AL42" s="343"/>
      <c r="AM42" s="343"/>
      <c r="AN42" s="343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3"/>
      <c r="AZ42" s="343"/>
      <c r="BA42" s="343"/>
      <c r="BB42" s="343"/>
      <c r="BC42" s="343"/>
      <c r="BD42" s="343"/>
      <c r="BE42" s="343"/>
      <c r="BF42" s="343"/>
      <c r="BG42" s="343"/>
      <c r="BH42" s="343"/>
      <c r="BI42" s="343"/>
      <c r="BJ42" s="343"/>
      <c r="BK42" s="343"/>
      <c r="BL42" s="343"/>
      <c r="BM42" s="343"/>
      <c r="BN42" s="343"/>
      <c r="BO42" s="343"/>
      <c r="BP42" s="343"/>
      <c r="BQ42" s="343"/>
      <c r="BR42" s="343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0"/>
      <c r="CO42" s="330"/>
      <c r="CP42" s="330"/>
      <c r="CQ42" s="330"/>
      <c r="CR42" s="330"/>
      <c r="CS42" s="330"/>
      <c r="CT42" s="330"/>
      <c r="CU42" s="330"/>
      <c r="CV42" s="330"/>
      <c r="CW42" s="330"/>
      <c r="CX42" s="330"/>
      <c r="CY42" s="330"/>
      <c r="CZ42" s="330"/>
      <c r="DA42" s="330"/>
      <c r="DB42" s="331"/>
      <c r="DC42" s="331"/>
      <c r="DD42" s="331"/>
      <c r="DE42" s="331"/>
      <c r="DF42" s="331"/>
      <c r="DG42" s="331"/>
      <c r="DH42" s="331"/>
      <c r="DI42" s="331"/>
      <c r="DJ42" s="331"/>
      <c r="DK42" s="331"/>
      <c r="DL42" s="331"/>
      <c r="DM42" s="331"/>
      <c r="DN42" s="331"/>
      <c r="DO42" s="331"/>
      <c r="DP42" s="331"/>
      <c r="DQ42" s="331"/>
      <c r="DR42" s="331"/>
      <c r="DS42" s="331"/>
      <c r="DT42" s="331"/>
      <c r="DU42" s="331"/>
      <c r="DV42" s="331"/>
      <c r="DW42" s="331"/>
      <c r="DX42" s="331"/>
      <c r="DY42" s="331"/>
      <c r="DZ42" s="331"/>
      <c r="EA42" s="331"/>
      <c r="EB42" s="331"/>
      <c r="EC42" s="331"/>
      <c r="ED42" s="331"/>
      <c r="EE42" s="331"/>
      <c r="EF42" s="331"/>
      <c r="EG42" s="331"/>
      <c r="EH42" s="331"/>
      <c r="EI42" s="331"/>
      <c r="EJ42" s="331"/>
      <c r="EK42" s="331"/>
      <c r="EL42" s="331"/>
      <c r="EM42" s="331"/>
      <c r="EN42" s="331"/>
      <c r="EO42" s="331"/>
      <c r="EP42" s="331"/>
      <c r="EQ42" s="331"/>
      <c r="ER42" s="331"/>
      <c r="ES42" s="331"/>
      <c r="ET42" s="331"/>
      <c r="EU42" s="331"/>
      <c r="EV42" s="331"/>
      <c r="EW42" s="331"/>
      <c r="EX42" s="331"/>
      <c r="EY42" s="331"/>
      <c r="EZ42" s="331"/>
      <c r="FA42" s="331"/>
      <c r="FB42" s="331"/>
      <c r="FC42" s="331"/>
      <c r="FD42" s="331"/>
      <c r="FE42" s="331"/>
      <c r="FF42" s="331"/>
      <c r="FG42" s="331"/>
      <c r="FH42" s="331"/>
      <c r="FI42" s="331"/>
      <c r="FJ42" s="331"/>
      <c r="FK42" s="332"/>
    </row>
    <row r="43" spans="1:167" s="19" customFormat="1" ht="12" customHeight="1" thickBot="1" x14ac:dyDescent="0.3">
      <c r="BQ43" s="20" t="s">
        <v>117</v>
      </c>
      <c r="BS43" s="333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5"/>
      <c r="CN43" s="336" t="s">
        <v>118</v>
      </c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7"/>
      <c r="DC43" s="337"/>
      <c r="DD43" s="337"/>
      <c r="DE43" s="337"/>
      <c r="DF43" s="337"/>
      <c r="DG43" s="337"/>
      <c r="DH43" s="337"/>
      <c r="DI43" s="337"/>
      <c r="DJ43" s="337"/>
      <c r="DK43" s="337"/>
      <c r="DL43" s="337"/>
      <c r="DM43" s="337"/>
      <c r="DN43" s="337"/>
      <c r="DO43" s="337"/>
      <c r="DP43" s="338"/>
      <c r="DQ43" s="338"/>
      <c r="DR43" s="338"/>
      <c r="DS43" s="338"/>
      <c r="DT43" s="338"/>
      <c r="DU43" s="338"/>
      <c r="DV43" s="338"/>
      <c r="DW43" s="338"/>
      <c r="DX43" s="338"/>
      <c r="DY43" s="338"/>
      <c r="DZ43" s="338"/>
      <c r="EA43" s="338"/>
      <c r="EB43" s="338"/>
      <c r="EC43" s="338"/>
      <c r="ED43" s="338"/>
      <c r="EE43" s="338"/>
      <c r="EF43" s="338"/>
      <c r="EG43" s="338"/>
      <c r="EH43" s="338"/>
      <c r="EI43" s="338"/>
      <c r="EJ43" s="338"/>
      <c r="EK43" s="338"/>
      <c r="EL43" s="338"/>
      <c r="EM43" s="338"/>
      <c r="EN43" s="338"/>
      <c r="EO43" s="338"/>
      <c r="EP43" s="338"/>
      <c r="EQ43" s="338"/>
      <c r="ER43" s="338"/>
      <c r="ES43" s="338"/>
      <c r="ET43" s="338"/>
      <c r="EU43" s="338"/>
      <c r="EV43" s="338"/>
      <c r="EW43" s="338"/>
      <c r="EX43" s="338"/>
      <c r="EY43" s="338"/>
      <c r="EZ43" s="338"/>
      <c r="FA43" s="338"/>
      <c r="FB43" s="338"/>
      <c r="FC43" s="338"/>
      <c r="FD43" s="338"/>
      <c r="FE43" s="338"/>
      <c r="FF43" s="338"/>
      <c r="FG43" s="338"/>
      <c r="FH43" s="338"/>
      <c r="FI43" s="338"/>
      <c r="FJ43" s="338"/>
      <c r="FK43" s="339"/>
    </row>
    <row r="44" spans="1:167" ht="5.0999999999999996" customHeight="1" thickBot="1" x14ac:dyDescent="0.25"/>
    <row r="45" spans="1:167" s="10" customFormat="1" ht="10.5" customHeight="1" x14ac:dyDescent="0.2">
      <c r="ET45" s="13"/>
      <c r="EU45" s="13"/>
      <c r="EX45" s="13" t="s">
        <v>119</v>
      </c>
      <c r="EZ45" s="345"/>
      <c r="FA45" s="346"/>
      <c r="FB45" s="346"/>
      <c r="FC45" s="346"/>
      <c r="FD45" s="346"/>
      <c r="FE45" s="346"/>
      <c r="FF45" s="346"/>
      <c r="FG45" s="346"/>
      <c r="FH45" s="346"/>
      <c r="FI45" s="346"/>
      <c r="FJ45" s="346"/>
      <c r="FK45" s="347"/>
    </row>
    <row r="46" spans="1:167" s="10" customFormat="1" ht="10.5" customHeight="1" thickBot="1" x14ac:dyDescent="0.25">
      <c r="A46" s="10" t="s">
        <v>120</v>
      </c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ET46" s="13"/>
      <c r="EU46" s="13"/>
      <c r="EW46" s="19"/>
      <c r="EX46" s="13" t="s">
        <v>121</v>
      </c>
      <c r="EZ46" s="348"/>
      <c r="FA46" s="349"/>
      <c r="FB46" s="349"/>
      <c r="FC46" s="349"/>
      <c r="FD46" s="349"/>
      <c r="FE46" s="349"/>
      <c r="FF46" s="349"/>
      <c r="FG46" s="349"/>
      <c r="FH46" s="349"/>
      <c r="FI46" s="349"/>
      <c r="FJ46" s="349"/>
      <c r="FK46" s="350"/>
    </row>
    <row r="47" spans="1:167" s="8" customFormat="1" ht="10.5" customHeight="1" thickBot="1" x14ac:dyDescent="0.25">
      <c r="N47" s="244" t="s">
        <v>77</v>
      </c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H47" s="245" t="s">
        <v>78</v>
      </c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</row>
    <row r="48" spans="1:167" ht="10.5" customHeight="1" x14ac:dyDescent="0.2">
      <c r="A48" s="10" t="s">
        <v>122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X48" s="352" t="s">
        <v>123</v>
      </c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  <c r="CX48" s="353"/>
      <c r="CY48" s="353"/>
      <c r="CZ48" s="353"/>
      <c r="DA48" s="353"/>
      <c r="DB48" s="353"/>
      <c r="DC48" s="353"/>
      <c r="DD48" s="353"/>
      <c r="DE48" s="353"/>
      <c r="DF48" s="353"/>
      <c r="DG48" s="353"/>
      <c r="DH48" s="353"/>
      <c r="DI48" s="353"/>
      <c r="DJ48" s="353"/>
      <c r="DK48" s="353"/>
      <c r="DL48" s="353"/>
      <c r="DM48" s="353"/>
      <c r="DN48" s="353"/>
      <c r="DO48" s="353"/>
      <c r="DP48" s="353"/>
      <c r="DQ48" s="353"/>
      <c r="DR48" s="353"/>
      <c r="DS48" s="353"/>
      <c r="DT48" s="353"/>
      <c r="DU48" s="353"/>
      <c r="DV48" s="353"/>
      <c r="DW48" s="353"/>
      <c r="DX48" s="353"/>
      <c r="DY48" s="353"/>
      <c r="DZ48" s="353"/>
      <c r="EA48" s="353"/>
      <c r="EB48" s="353"/>
      <c r="EC48" s="353"/>
      <c r="ED48" s="353"/>
      <c r="EE48" s="353"/>
      <c r="EF48" s="353"/>
      <c r="EG48" s="353"/>
      <c r="EH48" s="353"/>
      <c r="EI48" s="353"/>
      <c r="EJ48" s="353"/>
      <c r="EK48" s="353"/>
      <c r="EL48" s="353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8"/>
    </row>
    <row r="49" spans="1:167" ht="10.5" customHeight="1" x14ac:dyDescent="0.2">
      <c r="A49" s="10" t="s">
        <v>124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X49" s="354" t="s">
        <v>125</v>
      </c>
      <c r="BY49" s="355"/>
      <c r="BZ49" s="355"/>
      <c r="CA49" s="355"/>
      <c r="CB49" s="355"/>
      <c r="CC49" s="355"/>
      <c r="CD49" s="355"/>
      <c r="CE49" s="355"/>
      <c r="CF49" s="355"/>
      <c r="CG49" s="355"/>
      <c r="CH49" s="355"/>
      <c r="CI49" s="355"/>
      <c r="CJ49" s="355"/>
      <c r="CK49" s="355"/>
      <c r="CL49" s="355"/>
      <c r="CM49" s="355"/>
      <c r="CN49" s="355"/>
      <c r="CO49" s="355"/>
      <c r="CP49" s="355"/>
      <c r="CQ49" s="355"/>
      <c r="CR49" s="355"/>
      <c r="CS49" s="355"/>
      <c r="CT49" s="355"/>
      <c r="CU49" s="355"/>
      <c r="CV49" s="355"/>
      <c r="CW49" s="355"/>
      <c r="CX49" s="355"/>
      <c r="CY49" s="355"/>
      <c r="CZ49" s="355"/>
      <c r="DA49" s="355"/>
      <c r="DB49" s="355"/>
      <c r="DC49" s="355"/>
      <c r="DD49" s="355"/>
      <c r="DE49" s="355"/>
      <c r="DF49" s="355"/>
      <c r="DG49" s="355"/>
      <c r="DH49" s="355"/>
      <c r="DI49" s="355"/>
      <c r="DJ49" s="355"/>
      <c r="DK49" s="355"/>
      <c r="DL49" s="355"/>
      <c r="DM49" s="355"/>
      <c r="DN49" s="355"/>
      <c r="DO49" s="355"/>
      <c r="DP49" s="355"/>
      <c r="DQ49" s="355"/>
      <c r="DR49" s="355"/>
      <c r="DS49" s="355"/>
      <c r="DT49" s="355"/>
      <c r="DU49" s="355"/>
      <c r="DV49" s="355"/>
      <c r="DW49" s="355"/>
      <c r="DX49" s="355"/>
      <c r="DY49" s="355"/>
      <c r="DZ49" s="355"/>
      <c r="EA49" s="355"/>
      <c r="EB49" s="355"/>
      <c r="EC49" s="355"/>
      <c r="ED49" s="355"/>
      <c r="EE49" s="355"/>
      <c r="EF49" s="355"/>
      <c r="EG49" s="355"/>
      <c r="EH49" s="355"/>
      <c r="EI49" s="355"/>
      <c r="EJ49" s="355"/>
      <c r="EK49" s="355"/>
      <c r="EL49" s="355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40"/>
    </row>
    <row r="50" spans="1:167" ht="10.5" customHeight="1" x14ac:dyDescent="0.2">
      <c r="A50" s="10" t="s">
        <v>126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X50" s="41"/>
      <c r="BY50" s="10" t="s">
        <v>127</v>
      </c>
      <c r="CL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42"/>
    </row>
    <row r="51" spans="1:167" ht="10.5" customHeight="1" x14ac:dyDescent="0.2">
      <c r="N51" s="244" t="s">
        <v>77</v>
      </c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H51" s="245" t="s">
        <v>78</v>
      </c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X51" s="41"/>
      <c r="BY51" s="10" t="s">
        <v>128</v>
      </c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Z51" s="252"/>
      <c r="DA51" s="252"/>
      <c r="DB51" s="252"/>
      <c r="DC51" s="252"/>
      <c r="DD51" s="252"/>
      <c r="DE51" s="252"/>
      <c r="DF51" s="252"/>
      <c r="DG51" s="252"/>
      <c r="DH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FJ51" s="10"/>
      <c r="FK51" s="42"/>
    </row>
    <row r="52" spans="1:167" ht="10.5" customHeight="1" x14ac:dyDescent="0.2">
      <c r="A52" s="10" t="s">
        <v>127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X52" s="41"/>
      <c r="CL52" s="351" t="s">
        <v>129</v>
      </c>
      <c r="CM52" s="351"/>
      <c r="CN52" s="351"/>
      <c r="CO52" s="351"/>
      <c r="CP52" s="351"/>
      <c r="CQ52" s="351"/>
      <c r="CR52" s="351"/>
      <c r="CS52" s="351"/>
      <c r="CT52" s="351"/>
      <c r="CU52" s="351"/>
      <c r="CV52" s="351"/>
      <c r="CW52" s="351"/>
      <c r="CX52" s="351"/>
      <c r="CZ52" s="351" t="s">
        <v>77</v>
      </c>
      <c r="DA52" s="351"/>
      <c r="DB52" s="351"/>
      <c r="DC52" s="351"/>
      <c r="DD52" s="351"/>
      <c r="DE52" s="351"/>
      <c r="DF52" s="351"/>
      <c r="DG52" s="351"/>
      <c r="DH52" s="351"/>
      <c r="DJ52" s="351" t="s">
        <v>78</v>
      </c>
      <c r="DK52" s="351"/>
      <c r="DL52" s="351"/>
      <c r="DM52" s="351"/>
      <c r="DN52" s="351"/>
      <c r="DO52" s="351"/>
      <c r="DP52" s="351"/>
      <c r="DQ52" s="351"/>
      <c r="DR52" s="351"/>
      <c r="DS52" s="351"/>
      <c r="DT52" s="351"/>
      <c r="DU52" s="351"/>
      <c r="DV52" s="351"/>
      <c r="DW52" s="351"/>
      <c r="DX52" s="351"/>
      <c r="DY52" s="351"/>
      <c r="DZ52" s="351"/>
      <c r="EA52" s="351"/>
      <c r="EC52" s="351" t="s">
        <v>130</v>
      </c>
      <c r="ED52" s="351"/>
      <c r="EE52" s="351"/>
      <c r="EF52" s="351"/>
      <c r="EG52" s="351"/>
      <c r="EH52" s="351"/>
      <c r="EI52" s="351"/>
      <c r="EJ52" s="351"/>
      <c r="EK52" s="351"/>
      <c r="EL52" s="351"/>
      <c r="FJ52" s="43"/>
      <c r="FK52" s="42"/>
    </row>
    <row r="53" spans="1:167" ht="10.5" customHeight="1" x14ac:dyDescent="0.2">
      <c r="A53" s="10" t="s">
        <v>128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X53" s="41"/>
      <c r="BY53" s="248" t="s">
        <v>79</v>
      </c>
      <c r="BZ53" s="248"/>
      <c r="CA53" s="246"/>
      <c r="CB53" s="246"/>
      <c r="CC53" s="246"/>
      <c r="CD53" s="246"/>
      <c r="CE53" s="246"/>
      <c r="CF53" s="247" t="s">
        <v>79</v>
      </c>
      <c r="CG53" s="247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8">
        <v>20</v>
      </c>
      <c r="DF53" s="248"/>
      <c r="DG53" s="248"/>
      <c r="DH53" s="248"/>
      <c r="DI53" s="249"/>
      <c r="DJ53" s="249"/>
      <c r="DK53" s="249"/>
      <c r="DL53" s="247" t="s">
        <v>80</v>
      </c>
      <c r="DM53" s="247"/>
      <c r="DN53" s="247"/>
      <c r="ED53" s="10"/>
      <c r="EE53" s="10"/>
      <c r="EF53" s="10"/>
      <c r="EG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42"/>
    </row>
    <row r="54" spans="1:167" s="8" customFormat="1" ht="9.75" customHeight="1" thickBot="1" x14ac:dyDescent="0.25">
      <c r="N54" s="351" t="s">
        <v>129</v>
      </c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D54" s="351" t="s">
        <v>77</v>
      </c>
      <c r="AE54" s="351"/>
      <c r="AF54" s="351"/>
      <c r="AG54" s="351"/>
      <c r="AH54" s="351"/>
      <c r="AI54" s="351"/>
      <c r="AJ54" s="351"/>
      <c r="AK54" s="351"/>
      <c r="AL54" s="351"/>
      <c r="AM54" s="351"/>
      <c r="AO54" s="351" t="s">
        <v>78</v>
      </c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H54" s="356" t="s">
        <v>130</v>
      </c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6"/>
    </row>
    <row r="55" spans="1:167" s="10" customFormat="1" ht="10.5" customHeight="1" x14ac:dyDescent="0.2">
      <c r="A55" s="248" t="s">
        <v>79</v>
      </c>
      <c r="B55" s="248"/>
      <c r="C55" s="246"/>
      <c r="D55" s="246"/>
      <c r="E55" s="246"/>
      <c r="F55" s="246"/>
      <c r="G55" s="246"/>
      <c r="H55" s="247" t="s">
        <v>79</v>
      </c>
      <c r="I55" s="247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8">
        <v>20</v>
      </c>
      <c r="AH55" s="248"/>
      <c r="AI55" s="248"/>
      <c r="AJ55" s="248"/>
      <c r="AK55" s="249"/>
      <c r="AL55" s="249"/>
      <c r="AM55" s="249"/>
      <c r="AN55" s="247" t="s">
        <v>80</v>
      </c>
      <c r="AO55" s="247"/>
      <c r="AP55" s="247"/>
    </row>
    <row r="56" spans="1:167" s="10" customFormat="1" ht="3" customHeight="1" x14ac:dyDescent="0.2"/>
  </sheetData>
  <mergeCells count="134">
    <mergeCell ref="N54:AB54"/>
    <mergeCell ref="AD54:AM54"/>
    <mergeCell ref="AO54:BF54"/>
    <mergeCell ref="BH54:BU54"/>
    <mergeCell ref="CL52:CX52"/>
    <mergeCell ref="CZ52:DH52"/>
    <mergeCell ref="DJ52:EA52"/>
    <mergeCell ref="AN55:AP55"/>
    <mergeCell ref="A55:B55"/>
    <mergeCell ref="C55:G55"/>
    <mergeCell ref="H55:I55"/>
    <mergeCell ref="J55:AF55"/>
    <mergeCell ref="AG55:AJ55"/>
    <mergeCell ref="AK55:AM55"/>
    <mergeCell ref="CF53:CG53"/>
    <mergeCell ref="CH53:DD53"/>
    <mergeCell ref="EC52:EL52"/>
    <mergeCell ref="N53:AB53"/>
    <mergeCell ref="AD53:AM53"/>
    <mergeCell ref="AO53:BF53"/>
    <mergeCell ref="BH53:BU53"/>
    <mergeCell ref="BY53:BZ53"/>
    <mergeCell ref="CA53:CE53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DE53:DH53"/>
    <mergeCell ref="DI53:DK53"/>
    <mergeCell ref="DL53:DN53"/>
    <mergeCell ref="N47:AF47"/>
    <mergeCell ref="AH47:BF47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A42:AD42"/>
    <mergeCell ref="AE42:AN42"/>
    <mergeCell ref="AO42:AX42"/>
    <mergeCell ref="AY42:BH42"/>
    <mergeCell ref="BI42:BR42"/>
    <mergeCell ref="BS42:CM42"/>
    <mergeCell ref="EZ45:FK45"/>
    <mergeCell ref="N46:AF46"/>
    <mergeCell ref="AH46:BF46"/>
    <mergeCell ref="EZ46:FK46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A40:AD40"/>
    <mergeCell ref="AE40:AN40"/>
    <mergeCell ref="AO40:AX40"/>
    <mergeCell ref="AY40:BH40"/>
    <mergeCell ref="BI40:BR40"/>
    <mergeCell ref="BS40:CM40"/>
    <mergeCell ref="CN41:DA41"/>
    <mergeCell ref="DB41:DO41"/>
    <mergeCell ref="DP41:EM41"/>
    <mergeCell ref="EN41:FK41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ageMargins left="0.70866141732283472" right="0.51181102362204722" top="0.39370078740157483" bottom="0.39370078740157483" header="0.31496062992125984" footer="0.31496062992125984"/>
  <pageSetup paperSize="9"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view="pageBreakPreview" topLeftCell="A13" zoomScaleNormal="100" zoomScaleSheetLayoutView="100" workbookViewId="0">
      <selection activeCell="A20" sqref="A20:C20"/>
    </sheetView>
  </sheetViews>
  <sheetFormatPr defaultColWidth="9.140625" defaultRowHeight="15.75" x14ac:dyDescent="0.25"/>
  <cols>
    <col min="1" max="1" width="45.5703125" style="1" customWidth="1"/>
    <col min="2" max="2" width="26" style="1" customWidth="1"/>
    <col min="3" max="3" width="17.42578125" style="1" customWidth="1"/>
    <col min="4" max="16384" width="9.140625" style="1"/>
  </cols>
  <sheetData>
    <row r="2" spans="1:3" x14ac:dyDescent="0.25">
      <c r="A2" s="197" t="s">
        <v>139</v>
      </c>
      <c r="B2" s="197"/>
      <c r="C2" s="197"/>
    </row>
    <row r="3" spans="1:3" x14ac:dyDescent="0.25">
      <c r="A3" s="2"/>
    </row>
    <row r="4" spans="1:3" x14ac:dyDescent="0.25">
      <c r="A4" s="201" t="s">
        <v>170</v>
      </c>
      <c r="B4" s="201"/>
      <c r="C4" s="201"/>
    </row>
    <row r="5" spans="1:3" ht="33.75" customHeight="1" x14ac:dyDescent="0.25">
      <c r="A5" s="198" t="s">
        <v>164</v>
      </c>
      <c r="B5" s="198"/>
      <c r="C5" s="198"/>
    </row>
    <row r="6" spans="1:3" ht="64.900000000000006" customHeight="1" x14ac:dyDescent="0.25">
      <c r="A6" s="198" t="s">
        <v>208</v>
      </c>
      <c r="B6" s="198"/>
      <c r="C6" s="198"/>
    </row>
    <row r="7" spans="1:3" ht="49.5" customHeight="1" x14ac:dyDescent="0.25">
      <c r="A7" s="198" t="s">
        <v>165</v>
      </c>
      <c r="B7" s="198"/>
      <c r="C7" s="198"/>
    </row>
    <row r="8" spans="1:3" ht="48.75" customHeight="1" x14ac:dyDescent="0.25">
      <c r="A8" s="202" t="s">
        <v>166</v>
      </c>
      <c r="B8" s="202"/>
      <c r="C8" s="202"/>
    </row>
    <row r="9" spans="1:3" ht="35.25" customHeight="1" x14ac:dyDescent="0.25">
      <c r="A9" s="198" t="s">
        <v>167</v>
      </c>
      <c r="B9" s="198"/>
      <c r="C9" s="198"/>
    </row>
    <row r="10" spans="1:3" ht="33" customHeight="1" x14ac:dyDescent="0.25">
      <c r="A10" s="198" t="s">
        <v>168</v>
      </c>
      <c r="B10" s="198"/>
      <c r="C10" s="198"/>
    </row>
    <row r="11" spans="1:3" ht="36" customHeight="1" x14ac:dyDescent="0.25">
      <c r="A11" s="198" t="s">
        <v>169</v>
      </c>
      <c r="B11" s="198"/>
      <c r="C11" s="198"/>
    </row>
    <row r="12" spans="1:3" ht="3.6" customHeight="1" x14ac:dyDescent="0.25">
      <c r="A12" s="7"/>
    </row>
    <row r="13" spans="1:3" ht="33.75" customHeight="1" x14ac:dyDescent="0.25">
      <c r="A13" s="200" t="s">
        <v>171</v>
      </c>
      <c r="B13" s="200"/>
      <c r="C13" s="200"/>
    </row>
    <row r="14" spans="1:3" ht="36.75" customHeight="1" x14ac:dyDescent="0.25">
      <c r="A14" s="200" t="s">
        <v>172</v>
      </c>
      <c r="B14" s="200"/>
      <c r="C14" s="200"/>
    </row>
    <row r="15" spans="1:3" s="68" customFormat="1" ht="3.6" customHeight="1" x14ac:dyDescent="0.25">
      <c r="A15" s="199"/>
      <c r="B15" s="199"/>
      <c r="C15" s="199"/>
    </row>
    <row r="16" spans="1:3" ht="50.25" customHeight="1" x14ac:dyDescent="0.25">
      <c r="A16" s="200" t="s">
        <v>173</v>
      </c>
      <c r="B16" s="200"/>
      <c r="C16" s="200"/>
    </row>
    <row r="17" spans="1:3" ht="9" customHeight="1" x14ac:dyDescent="0.25">
      <c r="A17" s="71"/>
      <c r="B17" s="71"/>
      <c r="C17" s="71"/>
    </row>
    <row r="18" spans="1:3" ht="32.25" customHeight="1" x14ac:dyDescent="0.25">
      <c r="A18" s="200" t="s">
        <v>174</v>
      </c>
      <c r="B18" s="200"/>
      <c r="C18" s="200"/>
    </row>
    <row r="19" spans="1:3" ht="32.25" customHeight="1" x14ac:dyDescent="0.25">
      <c r="A19" s="200" t="s">
        <v>209</v>
      </c>
      <c r="B19" s="200"/>
      <c r="C19" s="200"/>
    </row>
    <row r="20" spans="1:3" ht="17.25" customHeight="1" x14ac:dyDescent="0.25">
      <c r="A20" s="200" t="s">
        <v>210</v>
      </c>
      <c r="B20" s="200"/>
      <c r="C20" s="200"/>
    </row>
    <row r="21" spans="1:3" ht="17.25" customHeight="1" x14ac:dyDescent="0.25">
      <c r="A21" s="71"/>
      <c r="B21" s="71"/>
      <c r="C21" s="71"/>
    </row>
    <row r="22" spans="1:3" s="68" customFormat="1" ht="33" customHeight="1" x14ac:dyDescent="0.25">
      <c r="A22" s="199" t="s">
        <v>175</v>
      </c>
      <c r="B22" s="199"/>
      <c r="C22" s="199"/>
    </row>
    <row r="23" spans="1:3" s="68" customFormat="1" ht="4.9000000000000004" customHeight="1" x14ac:dyDescent="0.25">
      <c r="A23" s="72"/>
      <c r="B23" s="72"/>
      <c r="C23" s="72"/>
    </row>
    <row r="24" spans="1:3" hidden="1" x14ac:dyDescent="0.25">
      <c r="A24" s="48"/>
      <c r="B24" s="71"/>
      <c r="C24" s="71"/>
    </row>
    <row r="25" spans="1:3" ht="33" customHeight="1" x14ac:dyDescent="0.25">
      <c r="A25" s="200" t="s">
        <v>200</v>
      </c>
      <c r="B25" s="200"/>
      <c r="C25" s="152">
        <v>1511509086.1300001</v>
      </c>
    </row>
    <row r="26" spans="1:3" ht="18" customHeight="1" x14ac:dyDescent="0.25">
      <c r="A26" s="71" t="s">
        <v>10</v>
      </c>
      <c r="B26" s="71"/>
      <c r="C26" s="153"/>
    </row>
    <row r="27" spans="1:3" ht="38.25" customHeight="1" x14ac:dyDescent="0.25">
      <c r="A27" s="196" t="s">
        <v>142</v>
      </c>
      <c r="B27" s="196"/>
      <c r="C27" s="152">
        <v>1511509086.1300001</v>
      </c>
    </row>
    <row r="28" spans="1:3" ht="33.75" customHeight="1" x14ac:dyDescent="0.25">
      <c r="A28" s="196" t="s">
        <v>141</v>
      </c>
      <c r="B28" s="196"/>
      <c r="C28" s="152">
        <v>1488040466.24</v>
      </c>
    </row>
    <row r="29" spans="1:3" ht="33" customHeight="1" x14ac:dyDescent="0.25">
      <c r="A29" s="196" t="s">
        <v>143</v>
      </c>
      <c r="B29" s="196"/>
      <c r="C29" s="152">
        <v>23468619.890000001</v>
      </c>
    </row>
    <row r="30" spans="1:3" x14ac:dyDescent="0.25">
      <c r="A30" s="71"/>
      <c r="B30" s="71"/>
      <c r="C30" s="154"/>
    </row>
    <row r="31" spans="1:3" ht="31.5" customHeight="1" x14ac:dyDescent="0.25">
      <c r="A31" s="196" t="s">
        <v>201</v>
      </c>
      <c r="B31" s="196"/>
      <c r="C31" s="152">
        <v>606664596.20000005</v>
      </c>
    </row>
    <row r="32" spans="1:3" ht="36.75" customHeight="1" x14ac:dyDescent="0.25">
      <c r="A32" s="196" t="s">
        <v>202</v>
      </c>
      <c r="B32" s="196"/>
      <c r="C32" s="152">
        <v>538459171.27999997</v>
      </c>
    </row>
    <row r="33" spans="1:3" ht="18.75" customHeight="1" x14ac:dyDescent="0.25">
      <c r="A33" s="74"/>
      <c r="B33" s="74"/>
      <c r="C33" s="150"/>
    </row>
    <row r="35" spans="1:3" ht="15.75" customHeight="1" x14ac:dyDescent="0.25">
      <c r="A35" s="195"/>
      <c r="B35" s="195"/>
      <c r="C35" s="195"/>
    </row>
  </sheetData>
  <mergeCells count="24">
    <mergeCell ref="A18:C18"/>
    <mergeCell ref="A19:C19"/>
    <mergeCell ref="A20:C20"/>
    <mergeCell ref="A31:B31"/>
    <mergeCell ref="A32:B32"/>
    <mergeCell ref="A22:C22"/>
    <mergeCell ref="A25:B25"/>
    <mergeCell ref="A27:B27"/>
    <mergeCell ref="A35:C35"/>
    <mergeCell ref="A28:B28"/>
    <mergeCell ref="A29:B29"/>
    <mergeCell ref="A2:C2"/>
    <mergeCell ref="A7:C7"/>
    <mergeCell ref="A5:C5"/>
    <mergeCell ref="A6:C6"/>
    <mergeCell ref="A15:C15"/>
    <mergeCell ref="A16:C16"/>
    <mergeCell ref="A4:C4"/>
    <mergeCell ref="A14:C14"/>
    <mergeCell ref="A8:C8"/>
    <mergeCell ref="A9:C9"/>
    <mergeCell ref="A10:C10"/>
    <mergeCell ref="A11:C11"/>
    <mergeCell ref="A13:C13"/>
  </mergeCells>
  <pageMargins left="0.70866141732283472" right="0.51181102362204722" top="0.39370078740157483" bottom="0.39370078740157483" header="0.31496062992125984" footer="0.31496062992125984"/>
  <pageSetup paperSize="9" scale="83" orientation="portrait" r:id="rId1"/>
  <rowBreaks count="1" manualBreakCount="1">
    <brk id="3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view="pageBreakPreview" topLeftCell="A5" zoomScaleNormal="100" zoomScaleSheetLayoutView="100" workbookViewId="0">
      <selection activeCell="A5" sqref="A5:E5"/>
    </sheetView>
  </sheetViews>
  <sheetFormatPr defaultColWidth="9.140625" defaultRowHeight="15.75" x14ac:dyDescent="0.25"/>
  <cols>
    <col min="1" max="1" width="7" style="1" customWidth="1"/>
    <col min="2" max="2" width="44.5703125" style="1" customWidth="1"/>
    <col min="3" max="5" width="12.42578125" style="1" customWidth="1"/>
    <col min="6" max="6" width="11.42578125" style="1" customWidth="1"/>
    <col min="7" max="7" width="10.140625" style="1" customWidth="1"/>
    <col min="8" max="16384" width="9.140625" style="1"/>
  </cols>
  <sheetData>
    <row r="1" spans="1:5" hidden="1" x14ac:dyDescent="0.25"/>
    <row r="2" spans="1:5" ht="3" customHeight="1" x14ac:dyDescent="0.25"/>
    <row r="3" spans="1:5" ht="3" customHeight="1" x14ac:dyDescent="0.25"/>
    <row r="4" spans="1:5" ht="34.5" customHeight="1" x14ac:dyDescent="0.25">
      <c r="A4" s="198" t="s">
        <v>144</v>
      </c>
      <c r="B4" s="198"/>
      <c r="C4" s="198"/>
      <c r="D4" s="198"/>
      <c r="E4" s="198"/>
    </row>
    <row r="5" spans="1:5" ht="34.5" customHeight="1" x14ac:dyDescent="0.25">
      <c r="A5" s="216" t="s">
        <v>223</v>
      </c>
      <c r="B5" s="216"/>
      <c r="C5" s="216"/>
      <c r="D5" s="216"/>
      <c r="E5" s="216"/>
    </row>
    <row r="6" spans="1:5" ht="12" customHeight="1" x14ac:dyDescent="0.25">
      <c r="A6" s="129"/>
      <c r="B6" s="129"/>
      <c r="C6" s="129"/>
      <c r="D6" s="129"/>
      <c r="E6" s="129"/>
    </row>
    <row r="7" spans="1:5" ht="15.75" customHeight="1" x14ac:dyDescent="0.25">
      <c r="A7" s="230" t="s">
        <v>203</v>
      </c>
      <c r="B7" s="232" t="s">
        <v>204</v>
      </c>
      <c r="C7" s="217" t="s">
        <v>206</v>
      </c>
      <c r="D7" s="218"/>
      <c r="E7" s="219"/>
    </row>
    <row r="8" spans="1:5" ht="16.5" customHeight="1" x14ac:dyDescent="0.25">
      <c r="A8" s="231"/>
      <c r="B8" s="233"/>
      <c r="C8" s="144">
        <v>2018</v>
      </c>
      <c r="D8" s="144">
        <v>2019</v>
      </c>
      <c r="E8" s="144">
        <v>2020</v>
      </c>
    </row>
    <row r="9" spans="1:5" ht="41.25" customHeight="1" x14ac:dyDescent="0.25">
      <c r="A9" s="145">
        <v>1</v>
      </c>
      <c r="B9" s="146" t="s">
        <v>205</v>
      </c>
      <c r="C9" s="145">
        <v>1023</v>
      </c>
      <c r="D9" s="145">
        <v>1023</v>
      </c>
      <c r="E9" s="145">
        <v>1023</v>
      </c>
    </row>
    <row r="10" spans="1:5" ht="15.75" customHeight="1" x14ac:dyDescent="0.25">
      <c r="A10" s="220" t="s">
        <v>207</v>
      </c>
      <c r="B10" s="221"/>
      <c r="C10" s="128">
        <f>SUM(C9:C9)</f>
        <v>1023</v>
      </c>
      <c r="D10" s="128">
        <f>SUM(D9:D9)</f>
        <v>1023</v>
      </c>
      <c r="E10" s="128">
        <f>SUM(E9:E9)</f>
        <v>1023</v>
      </c>
    </row>
    <row r="11" spans="1:5" ht="16.5" customHeight="1" x14ac:dyDescent="0.25">
      <c r="A11" s="125"/>
      <c r="B11" s="125"/>
      <c r="C11" s="125"/>
      <c r="D11" s="125"/>
      <c r="E11" s="125"/>
    </row>
    <row r="12" spans="1:5" x14ac:dyDescent="0.25">
      <c r="A12" s="197" t="s">
        <v>145</v>
      </c>
      <c r="B12" s="197"/>
      <c r="C12" s="197"/>
      <c r="D12" s="197"/>
      <c r="E12" s="197"/>
    </row>
    <row r="13" spans="1:5" x14ac:dyDescent="0.25">
      <c r="A13" s="222" t="s">
        <v>232</v>
      </c>
      <c r="B13" s="222"/>
      <c r="C13" s="222"/>
      <c r="D13" s="222"/>
      <c r="E13" s="222"/>
    </row>
    <row r="14" spans="1:5" x14ac:dyDescent="0.25">
      <c r="A14" s="223" t="s">
        <v>131</v>
      </c>
      <c r="B14" s="223"/>
      <c r="C14" s="223"/>
      <c r="D14" s="223"/>
      <c r="E14" s="223"/>
    </row>
    <row r="15" spans="1:5" ht="10.5" customHeight="1" x14ac:dyDescent="0.25">
      <c r="A15" s="7"/>
    </row>
    <row r="16" spans="1:5" ht="33.75" customHeight="1" x14ac:dyDescent="0.25">
      <c r="A16" s="76" t="s">
        <v>5</v>
      </c>
      <c r="B16" s="224" t="s">
        <v>6</v>
      </c>
      <c r="C16" s="225"/>
      <c r="D16" s="226" t="s">
        <v>132</v>
      </c>
      <c r="E16" s="226"/>
    </row>
    <row r="17" spans="1:5" s="51" customFormat="1" ht="15" customHeight="1" x14ac:dyDescent="0.2">
      <c r="A17" s="52">
        <v>1</v>
      </c>
      <c r="B17" s="227">
        <v>2</v>
      </c>
      <c r="C17" s="228"/>
      <c r="D17" s="229">
        <v>3</v>
      </c>
      <c r="E17" s="229"/>
    </row>
    <row r="18" spans="1:5" ht="15" customHeight="1" x14ac:dyDescent="0.25">
      <c r="A18" s="126">
        <v>1</v>
      </c>
      <c r="B18" s="130" t="s">
        <v>7</v>
      </c>
      <c r="C18" s="131"/>
      <c r="D18" s="210">
        <v>2510179.5</v>
      </c>
      <c r="E18" s="210"/>
    </row>
    <row r="19" spans="1:5" ht="15" customHeight="1" x14ac:dyDescent="0.25">
      <c r="A19" s="213" t="s">
        <v>146</v>
      </c>
      <c r="B19" s="132" t="s">
        <v>8</v>
      </c>
      <c r="C19" s="53"/>
      <c r="D19" s="210">
        <v>1511509.1</v>
      </c>
      <c r="E19" s="210"/>
    </row>
    <row r="20" spans="1:5" ht="15" customHeight="1" x14ac:dyDescent="0.25">
      <c r="A20" s="213"/>
      <c r="B20" s="133" t="s">
        <v>9</v>
      </c>
      <c r="C20" s="134"/>
      <c r="D20" s="210"/>
      <c r="E20" s="210"/>
    </row>
    <row r="21" spans="1:5" ht="15" customHeight="1" x14ac:dyDescent="0.25">
      <c r="A21" s="213" t="s">
        <v>147</v>
      </c>
      <c r="B21" s="132" t="s">
        <v>10</v>
      </c>
      <c r="C21" s="53"/>
      <c r="D21" s="210">
        <v>1021075.8</v>
      </c>
      <c r="E21" s="210"/>
    </row>
    <row r="22" spans="1:5" ht="15" customHeight="1" x14ac:dyDescent="0.25">
      <c r="A22" s="213"/>
      <c r="B22" s="133" t="s">
        <v>11</v>
      </c>
      <c r="C22" s="134"/>
      <c r="D22" s="210"/>
      <c r="E22" s="210"/>
    </row>
    <row r="23" spans="1:5" ht="15" customHeight="1" x14ac:dyDescent="0.25">
      <c r="A23" s="126" t="s">
        <v>148</v>
      </c>
      <c r="B23" s="130" t="s">
        <v>12</v>
      </c>
      <c r="C23" s="131"/>
      <c r="D23" s="210">
        <v>538459.19999999995</v>
      </c>
      <c r="E23" s="210"/>
    </row>
    <row r="24" spans="1:5" ht="15" customHeight="1" x14ac:dyDescent="0.25">
      <c r="A24" s="213" t="s">
        <v>149</v>
      </c>
      <c r="B24" s="132" t="s">
        <v>10</v>
      </c>
      <c r="C24" s="53"/>
      <c r="D24" s="210">
        <v>228321.7</v>
      </c>
      <c r="E24" s="210"/>
    </row>
    <row r="25" spans="1:5" ht="15" customHeight="1" x14ac:dyDescent="0.25">
      <c r="A25" s="213"/>
      <c r="B25" s="133" t="s">
        <v>11</v>
      </c>
      <c r="C25" s="134"/>
      <c r="D25" s="210"/>
      <c r="E25" s="210"/>
    </row>
    <row r="26" spans="1:5" ht="15" customHeight="1" x14ac:dyDescent="0.25">
      <c r="A26" s="127">
        <v>2</v>
      </c>
      <c r="B26" s="130" t="s">
        <v>13</v>
      </c>
      <c r="C26" s="131"/>
      <c r="D26" s="210">
        <v>13489</v>
      </c>
      <c r="E26" s="210"/>
    </row>
    <row r="27" spans="1:5" ht="15" customHeight="1" x14ac:dyDescent="0.25">
      <c r="A27" s="214" t="s">
        <v>150</v>
      </c>
      <c r="B27" s="132" t="s">
        <v>8</v>
      </c>
      <c r="C27" s="53"/>
      <c r="D27" s="210">
        <v>6703.3</v>
      </c>
      <c r="E27" s="210"/>
    </row>
    <row r="28" spans="1:5" ht="15" customHeight="1" x14ac:dyDescent="0.25">
      <c r="A28" s="215"/>
      <c r="B28" s="133" t="s">
        <v>14</v>
      </c>
      <c r="C28" s="134"/>
      <c r="D28" s="210"/>
      <c r="E28" s="210"/>
    </row>
    <row r="29" spans="1:5" ht="15" customHeight="1" x14ac:dyDescent="0.25">
      <c r="A29" s="214" t="s">
        <v>151</v>
      </c>
      <c r="B29" s="132" t="s">
        <v>10</v>
      </c>
      <c r="C29" s="53"/>
      <c r="D29" s="210">
        <v>6703.3</v>
      </c>
      <c r="E29" s="210"/>
    </row>
    <row r="30" spans="1:5" ht="15" customHeight="1" x14ac:dyDescent="0.25">
      <c r="A30" s="215"/>
      <c r="B30" s="133" t="s">
        <v>15</v>
      </c>
      <c r="C30" s="134"/>
      <c r="D30" s="210"/>
      <c r="E30" s="210"/>
    </row>
    <row r="31" spans="1:5" ht="15" customHeight="1" x14ac:dyDescent="0.25">
      <c r="A31" s="127" t="s">
        <v>152</v>
      </c>
      <c r="B31" s="130" t="s">
        <v>16</v>
      </c>
      <c r="C31" s="131"/>
      <c r="D31" s="210" t="s">
        <v>212</v>
      </c>
      <c r="E31" s="210"/>
    </row>
    <row r="32" spans="1:5" ht="15" customHeight="1" x14ac:dyDescent="0.25">
      <c r="A32" s="127" t="s">
        <v>153</v>
      </c>
      <c r="B32" s="130" t="s">
        <v>17</v>
      </c>
      <c r="C32" s="131"/>
      <c r="D32" s="210" t="s">
        <v>212</v>
      </c>
      <c r="E32" s="210"/>
    </row>
    <row r="33" spans="1:5" ht="15" customHeight="1" x14ac:dyDescent="0.25">
      <c r="A33" s="135"/>
      <c r="B33" s="136" t="s">
        <v>191</v>
      </c>
      <c r="C33" s="137"/>
      <c r="D33" s="203">
        <v>1259.2</v>
      </c>
      <c r="E33" s="203"/>
    </row>
    <row r="34" spans="1:5" ht="15" customHeight="1" x14ac:dyDescent="0.25">
      <c r="A34" s="138"/>
      <c r="B34" s="136" t="s">
        <v>192</v>
      </c>
      <c r="C34" s="137"/>
      <c r="D34" s="203">
        <v>5526.5</v>
      </c>
      <c r="E34" s="203"/>
    </row>
    <row r="35" spans="1:5" ht="15" customHeight="1" x14ac:dyDescent="0.25">
      <c r="A35" s="138">
        <v>3</v>
      </c>
      <c r="B35" s="136" t="s">
        <v>193</v>
      </c>
      <c r="C35" s="137"/>
      <c r="D35" s="203">
        <v>788.7</v>
      </c>
      <c r="E35" s="203"/>
    </row>
    <row r="36" spans="1:5" ht="15" customHeight="1" x14ac:dyDescent="0.25">
      <c r="A36" s="211" t="s">
        <v>197</v>
      </c>
      <c r="B36" s="139" t="s">
        <v>8</v>
      </c>
      <c r="C36" s="140"/>
      <c r="D36" s="206" t="s">
        <v>212</v>
      </c>
      <c r="E36" s="207"/>
    </row>
    <row r="37" spans="1:5" ht="15" customHeight="1" x14ac:dyDescent="0.25">
      <c r="A37" s="212"/>
      <c r="B37" s="141" t="s">
        <v>194</v>
      </c>
      <c r="C37" s="142"/>
      <c r="D37" s="208"/>
      <c r="E37" s="209"/>
    </row>
    <row r="38" spans="1:5" ht="15" customHeight="1" x14ac:dyDescent="0.25">
      <c r="A38" s="143" t="s">
        <v>198</v>
      </c>
      <c r="B38" s="136" t="s">
        <v>195</v>
      </c>
      <c r="C38" s="137"/>
      <c r="D38" s="203">
        <v>788.7</v>
      </c>
      <c r="E38" s="203"/>
    </row>
    <row r="39" spans="1:5" ht="15" customHeight="1" x14ac:dyDescent="0.25">
      <c r="A39" s="204" t="s">
        <v>199</v>
      </c>
      <c r="B39" s="139" t="s">
        <v>10</v>
      </c>
      <c r="C39" s="140"/>
      <c r="D39" s="206" t="s">
        <v>212</v>
      </c>
      <c r="E39" s="207"/>
    </row>
    <row r="40" spans="1:5" ht="15" customHeight="1" x14ac:dyDescent="0.25">
      <c r="A40" s="205"/>
      <c r="B40" s="141" t="s">
        <v>196</v>
      </c>
      <c r="C40" s="142"/>
      <c r="D40" s="208"/>
      <c r="E40" s="209"/>
    </row>
    <row r="56" spans="1:5" x14ac:dyDescent="0.25">
      <c r="A56" s="195"/>
      <c r="B56" s="195"/>
      <c r="C56" s="195"/>
      <c r="D56" s="195"/>
      <c r="E56" s="195"/>
    </row>
  </sheetData>
  <mergeCells count="37">
    <mergeCell ref="D18:E18"/>
    <mergeCell ref="A4:E4"/>
    <mergeCell ref="A5:E5"/>
    <mergeCell ref="C7:E7"/>
    <mergeCell ref="A10:B10"/>
    <mergeCell ref="A12:E12"/>
    <mergeCell ref="A13:E13"/>
    <mergeCell ref="A14:E14"/>
    <mergeCell ref="B16:C16"/>
    <mergeCell ref="D16:E16"/>
    <mergeCell ref="B17:C17"/>
    <mergeCell ref="D17:E17"/>
    <mergeCell ref="A7:A8"/>
    <mergeCell ref="B7:B8"/>
    <mergeCell ref="D31:E31"/>
    <mergeCell ref="A19:A20"/>
    <mergeCell ref="D19:E20"/>
    <mergeCell ref="A21:A22"/>
    <mergeCell ref="D21:E22"/>
    <mergeCell ref="D23:E23"/>
    <mergeCell ref="A24:A25"/>
    <mergeCell ref="D24:E25"/>
    <mergeCell ref="D26:E26"/>
    <mergeCell ref="A27:A28"/>
    <mergeCell ref="D27:E28"/>
    <mergeCell ref="A29:A30"/>
    <mergeCell ref="D29:E30"/>
    <mergeCell ref="D38:E38"/>
    <mergeCell ref="A39:A40"/>
    <mergeCell ref="D39:E40"/>
    <mergeCell ref="A56:E56"/>
    <mergeCell ref="D32:E32"/>
    <mergeCell ref="D33:E33"/>
    <mergeCell ref="D34:E34"/>
    <mergeCell ref="D35:E35"/>
    <mergeCell ref="A36:A37"/>
    <mergeCell ref="D36:E37"/>
  </mergeCells>
  <pageMargins left="0.70866141732283472" right="0.51181102362204722" top="0.39370078740157483" bottom="0.39370078740157483" header="0.31496062992125984" footer="0.31496062992125984"/>
  <pageSetup paperSize="9" scale="95" orientation="portrait" r:id="rId1"/>
  <rowBreaks count="1" manualBreakCount="1">
    <brk id="4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4"/>
  <sheetViews>
    <sheetView view="pageBreakPreview" topLeftCell="A43" zoomScaleNormal="100" zoomScaleSheetLayoutView="100" workbookViewId="0">
      <selection activeCell="D60" sqref="D60"/>
    </sheetView>
  </sheetViews>
  <sheetFormatPr defaultColWidth="9.140625" defaultRowHeight="15.75" x14ac:dyDescent="0.25"/>
  <cols>
    <col min="1" max="1" width="30.28515625" style="1" customWidth="1"/>
    <col min="2" max="2" width="9.140625" style="1"/>
    <col min="3" max="3" width="12.85546875" style="50" customWidth="1"/>
    <col min="4" max="4" width="17.42578125" style="50" customWidth="1"/>
    <col min="5" max="6" width="21.28515625" style="1" customWidth="1"/>
    <col min="7" max="7" width="20.140625" style="1" customWidth="1"/>
    <col min="8" max="8" width="11.7109375" style="1" customWidth="1"/>
    <col min="9" max="9" width="14" style="1" customWidth="1"/>
    <col min="10" max="10" width="16" style="1" customWidth="1"/>
    <col min="11" max="11" width="10.42578125" style="1" customWidth="1"/>
    <col min="12" max="16384" width="9.140625" style="1"/>
  </cols>
  <sheetData>
    <row r="1" spans="1:11" x14ac:dyDescent="0.25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x14ac:dyDescent="0.25">
      <c r="A2" s="191" t="s">
        <v>224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x14ac:dyDescent="0.25">
      <c r="A3" s="7"/>
    </row>
    <row r="4" spans="1:11" s="51" customFormat="1" ht="18.75" customHeight="1" x14ac:dyDescent="0.2">
      <c r="A4" s="235" t="s">
        <v>6</v>
      </c>
      <c r="B4" s="235" t="s">
        <v>18</v>
      </c>
      <c r="C4" s="235" t="s">
        <v>19</v>
      </c>
      <c r="D4" s="235" t="s">
        <v>20</v>
      </c>
      <c r="E4" s="235"/>
      <c r="F4" s="235"/>
      <c r="G4" s="235"/>
      <c r="H4" s="235"/>
      <c r="I4" s="235"/>
      <c r="J4" s="235"/>
      <c r="K4" s="235"/>
    </row>
    <row r="5" spans="1:11" s="51" customFormat="1" ht="12.75" x14ac:dyDescent="0.2">
      <c r="A5" s="235"/>
      <c r="B5" s="235"/>
      <c r="C5" s="235"/>
      <c r="D5" s="235" t="s">
        <v>21</v>
      </c>
      <c r="E5" s="235" t="s">
        <v>10</v>
      </c>
      <c r="F5" s="235"/>
      <c r="G5" s="235"/>
      <c r="H5" s="235"/>
      <c r="I5" s="235"/>
      <c r="J5" s="235"/>
      <c r="K5" s="235"/>
    </row>
    <row r="6" spans="1:11" s="51" customFormat="1" ht="54.75" customHeight="1" x14ac:dyDescent="0.2">
      <c r="A6" s="235"/>
      <c r="B6" s="235"/>
      <c r="C6" s="235"/>
      <c r="D6" s="235"/>
      <c r="E6" s="235" t="s">
        <v>22</v>
      </c>
      <c r="F6" s="235" t="s">
        <v>23</v>
      </c>
      <c r="G6" s="235" t="s">
        <v>24</v>
      </c>
      <c r="H6" s="235" t="s">
        <v>25</v>
      </c>
      <c r="I6" s="235" t="s">
        <v>26</v>
      </c>
      <c r="J6" s="235" t="s">
        <v>27</v>
      </c>
      <c r="K6" s="235"/>
    </row>
    <row r="7" spans="1:11" s="51" customFormat="1" ht="51.75" customHeight="1" x14ac:dyDescent="0.2">
      <c r="A7" s="235"/>
      <c r="B7" s="235"/>
      <c r="C7" s="235"/>
      <c r="D7" s="235"/>
      <c r="E7" s="235"/>
      <c r="F7" s="235"/>
      <c r="G7" s="235"/>
      <c r="H7" s="235"/>
      <c r="I7" s="235"/>
      <c r="J7" s="81" t="s">
        <v>21</v>
      </c>
      <c r="K7" s="81" t="s">
        <v>28</v>
      </c>
    </row>
    <row r="8" spans="1:11" s="51" customFormat="1" ht="12.75" x14ac:dyDescent="0.2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5.0999999999999996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</row>
    <row r="9" spans="1:11" s="51" customFormat="1" ht="22.5" customHeight="1" x14ac:dyDescent="0.2">
      <c r="A9" s="61" t="s">
        <v>29</v>
      </c>
      <c r="B9" s="54">
        <v>100</v>
      </c>
      <c r="C9" s="54" t="s">
        <v>30</v>
      </c>
      <c r="D9" s="112">
        <f>SUM(E9:J9)</f>
        <v>24039680</v>
      </c>
      <c r="E9" s="112"/>
      <c r="F9" s="112">
        <f>SUM(F10:F17)</f>
        <v>0</v>
      </c>
      <c r="G9" s="112"/>
      <c r="H9" s="112">
        <f>SUM(H10:H17)</f>
        <v>0</v>
      </c>
      <c r="I9" s="112">
        <f>SUM(I10:I17)</f>
        <v>0</v>
      </c>
      <c r="J9" s="112">
        <f>SUM(J10:J17)</f>
        <v>24039680</v>
      </c>
      <c r="K9" s="112">
        <f>SUM(K10:K17)</f>
        <v>0</v>
      </c>
    </row>
    <row r="10" spans="1:11" s="51" customFormat="1" ht="12.75" x14ac:dyDescent="0.2">
      <c r="A10" s="57" t="s">
        <v>10</v>
      </c>
      <c r="B10" s="236">
        <v>110</v>
      </c>
      <c r="C10" s="237">
        <v>120</v>
      </c>
      <c r="D10" s="234"/>
      <c r="E10" s="234" t="s">
        <v>30</v>
      </c>
      <c r="F10" s="234"/>
      <c r="G10" s="234" t="s">
        <v>30</v>
      </c>
      <c r="H10" s="234" t="s">
        <v>30</v>
      </c>
      <c r="I10" s="234" t="s">
        <v>30</v>
      </c>
      <c r="J10" s="234"/>
      <c r="K10" s="234" t="s">
        <v>30</v>
      </c>
    </row>
    <row r="11" spans="1:11" s="51" customFormat="1" ht="12.75" x14ac:dyDescent="0.2">
      <c r="A11" s="78" t="s">
        <v>31</v>
      </c>
      <c r="B11" s="236"/>
      <c r="C11" s="237"/>
      <c r="D11" s="234"/>
      <c r="E11" s="234"/>
      <c r="F11" s="234"/>
      <c r="G11" s="234"/>
      <c r="H11" s="234"/>
      <c r="I11" s="234"/>
      <c r="J11" s="234"/>
      <c r="K11" s="234"/>
    </row>
    <row r="12" spans="1:11" s="51" customFormat="1" ht="12.75" x14ac:dyDescent="0.2">
      <c r="A12" s="78" t="s">
        <v>32</v>
      </c>
      <c r="B12" s="83">
        <v>120</v>
      </c>
      <c r="C12" s="100">
        <v>130</v>
      </c>
      <c r="D12" s="103">
        <f>SUM(E12:J12)</f>
        <v>24039680</v>
      </c>
      <c r="E12" s="103"/>
      <c r="F12" s="103"/>
      <c r="G12" s="103" t="s">
        <v>30</v>
      </c>
      <c r="H12" s="103" t="s">
        <v>30</v>
      </c>
      <c r="I12" s="103"/>
      <c r="J12" s="103">
        <v>24039680</v>
      </c>
      <c r="K12" s="103"/>
    </row>
    <row r="13" spans="1:11" s="51" customFormat="1" ht="25.5" x14ac:dyDescent="0.2">
      <c r="A13" s="78" t="s">
        <v>33</v>
      </c>
      <c r="B13" s="83">
        <v>130</v>
      </c>
      <c r="C13" s="100"/>
      <c r="D13" s="103">
        <f t="shared" ref="D13:D16" si="0">SUM(E13:J13)</f>
        <v>0</v>
      </c>
      <c r="E13" s="103" t="s">
        <v>30</v>
      </c>
      <c r="F13" s="103"/>
      <c r="G13" s="103" t="s">
        <v>30</v>
      </c>
      <c r="H13" s="103" t="s">
        <v>30</v>
      </c>
      <c r="I13" s="103" t="s">
        <v>30</v>
      </c>
      <c r="J13" s="103"/>
      <c r="K13" s="103" t="s">
        <v>30</v>
      </c>
    </row>
    <row r="14" spans="1:11" s="51" customFormat="1" ht="71.25" customHeight="1" x14ac:dyDescent="0.2">
      <c r="A14" s="78" t="s">
        <v>34</v>
      </c>
      <c r="B14" s="83">
        <v>140</v>
      </c>
      <c r="C14" s="100"/>
      <c r="D14" s="103">
        <f t="shared" si="0"/>
        <v>0</v>
      </c>
      <c r="E14" s="103" t="s">
        <v>30</v>
      </c>
      <c r="F14" s="103"/>
      <c r="G14" s="103" t="s">
        <v>30</v>
      </c>
      <c r="H14" s="103" t="s">
        <v>30</v>
      </c>
      <c r="I14" s="103" t="s">
        <v>30</v>
      </c>
      <c r="J14" s="103"/>
      <c r="K14" s="103" t="s">
        <v>30</v>
      </c>
    </row>
    <row r="15" spans="1:11" s="51" customFormat="1" ht="25.5" x14ac:dyDescent="0.2">
      <c r="A15" s="78" t="s">
        <v>35</v>
      </c>
      <c r="B15" s="83">
        <v>150</v>
      </c>
      <c r="C15" s="100">
        <v>180</v>
      </c>
      <c r="D15" s="103"/>
      <c r="E15" s="103" t="s">
        <v>30</v>
      </c>
      <c r="F15" s="103"/>
      <c r="G15" s="103"/>
      <c r="H15" s="103"/>
      <c r="I15" s="103" t="s">
        <v>30</v>
      </c>
      <c r="J15" s="103" t="s">
        <v>30</v>
      </c>
      <c r="K15" s="103" t="s">
        <v>30</v>
      </c>
    </row>
    <row r="16" spans="1:11" s="51" customFormat="1" ht="12.75" x14ac:dyDescent="0.2">
      <c r="A16" s="78" t="s">
        <v>36</v>
      </c>
      <c r="B16" s="83">
        <v>160</v>
      </c>
      <c r="C16" s="100">
        <v>180</v>
      </c>
      <c r="D16" s="103">
        <f t="shared" si="0"/>
        <v>0</v>
      </c>
      <c r="E16" s="103" t="s">
        <v>30</v>
      </c>
      <c r="F16" s="103"/>
      <c r="G16" s="103" t="s">
        <v>30</v>
      </c>
      <c r="H16" s="103" t="s">
        <v>30</v>
      </c>
      <c r="I16" s="103" t="s">
        <v>30</v>
      </c>
      <c r="J16" s="103"/>
      <c r="K16" s="103"/>
    </row>
    <row r="17" spans="1:11" s="51" customFormat="1" ht="16.5" customHeight="1" x14ac:dyDescent="0.2">
      <c r="A17" s="59" t="s">
        <v>37</v>
      </c>
      <c r="B17" s="55">
        <v>180</v>
      </c>
      <c r="C17" s="55" t="s">
        <v>30</v>
      </c>
      <c r="D17" s="113">
        <f>SUM(E17:J18)</f>
        <v>0</v>
      </c>
      <c r="E17" s="113" t="s">
        <v>30</v>
      </c>
      <c r="F17" s="113"/>
      <c r="G17" s="113" t="s">
        <v>30</v>
      </c>
      <c r="H17" s="113" t="s">
        <v>30</v>
      </c>
      <c r="I17" s="113" t="s">
        <v>30</v>
      </c>
      <c r="J17" s="113"/>
      <c r="K17" s="113" t="s">
        <v>30</v>
      </c>
    </row>
    <row r="18" spans="1:11" s="51" customFormat="1" ht="12.75" x14ac:dyDescent="0.2">
      <c r="A18" s="56"/>
      <c r="B18" s="56"/>
      <c r="C18" s="54"/>
      <c r="D18" s="114"/>
      <c r="E18" s="103"/>
      <c r="F18" s="103"/>
      <c r="G18" s="103"/>
      <c r="H18" s="103"/>
      <c r="I18" s="103"/>
      <c r="J18" s="103"/>
      <c r="K18" s="103"/>
    </row>
    <row r="19" spans="1:11" s="91" customFormat="1" ht="12.75" x14ac:dyDescent="0.2">
      <c r="A19" s="60" t="s">
        <v>38</v>
      </c>
      <c r="B19" s="93">
        <v>200</v>
      </c>
      <c r="C19" s="93" t="s">
        <v>30</v>
      </c>
      <c r="D19" s="115">
        <f>SUM(E19:K19)</f>
        <v>396093876.19</v>
      </c>
      <c r="E19" s="115">
        <f>E20+E27+E31+E37+E41+E43</f>
        <v>107804880.39</v>
      </c>
      <c r="F19" s="115">
        <f t="shared" ref="F19:K19" si="1">F20+F27+F31+F37+F41+F43</f>
        <v>0</v>
      </c>
      <c r="G19" s="115">
        <f t="shared" si="1"/>
        <v>194707859.48000002</v>
      </c>
      <c r="H19" s="115">
        <f t="shared" si="1"/>
        <v>0</v>
      </c>
      <c r="I19" s="115">
        <f t="shared" si="1"/>
        <v>0</v>
      </c>
      <c r="J19" s="115">
        <f>J20+J27+J31+J37+J41+J43</f>
        <v>93581136.319999993</v>
      </c>
      <c r="K19" s="115">
        <f t="shared" si="1"/>
        <v>0</v>
      </c>
    </row>
    <row r="20" spans="1:11" s="91" customFormat="1" ht="25.5" x14ac:dyDescent="0.2">
      <c r="A20" s="60" t="s">
        <v>39</v>
      </c>
      <c r="B20" s="93">
        <v>210</v>
      </c>
      <c r="C20" s="167">
        <v>100</v>
      </c>
      <c r="D20" s="115">
        <f>SUM(E20:K20)</f>
        <v>159834104</v>
      </c>
      <c r="E20" s="170">
        <f t="shared" ref="E20:K20" si="2">SUM(E23:E25)</f>
        <v>65111749.379999995</v>
      </c>
      <c r="F20" s="111">
        <f t="shared" si="2"/>
        <v>0</v>
      </c>
      <c r="G20" s="111">
        <f t="shared" si="2"/>
        <v>79265630</v>
      </c>
      <c r="H20" s="111">
        <f t="shared" si="2"/>
        <v>0</v>
      </c>
      <c r="I20" s="111">
        <f t="shared" si="2"/>
        <v>0</v>
      </c>
      <c r="J20" s="111">
        <f t="shared" si="2"/>
        <v>15456724.619999999</v>
      </c>
      <c r="K20" s="111">
        <f t="shared" si="2"/>
        <v>0</v>
      </c>
    </row>
    <row r="21" spans="1:11" s="51" customFormat="1" ht="12.75" x14ac:dyDescent="0.2">
      <c r="A21" s="57" t="s">
        <v>8</v>
      </c>
      <c r="B21" s="236">
        <v>211</v>
      </c>
      <c r="C21" s="236"/>
      <c r="D21" s="115"/>
      <c r="E21" s="116"/>
      <c r="F21" s="116"/>
      <c r="G21" s="116"/>
      <c r="H21" s="116"/>
      <c r="I21" s="116"/>
      <c r="J21" s="116"/>
      <c r="K21" s="116"/>
    </row>
    <row r="22" spans="1:11" s="51" customFormat="1" ht="31.15" customHeight="1" x14ac:dyDescent="0.2">
      <c r="A22" s="57" t="s">
        <v>40</v>
      </c>
      <c r="B22" s="236"/>
      <c r="C22" s="236"/>
      <c r="D22" s="115">
        <f>SUM(E22:K22)</f>
        <v>157501502.69</v>
      </c>
      <c r="E22" s="169">
        <f>E23+E24</f>
        <v>63809142.689999998</v>
      </c>
      <c r="F22" s="103">
        <f t="shared" ref="F22:K22" si="3">F23+F24</f>
        <v>0</v>
      </c>
      <c r="G22" s="103">
        <f>G23+G24</f>
        <v>79265630</v>
      </c>
      <c r="H22" s="103">
        <f t="shared" si="3"/>
        <v>0</v>
      </c>
      <c r="I22" s="103">
        <f t="shared" si="3"/>
        <v>0</v>
      </c>
      <c r="J22" s="169">
        <f>J23+J24</f>
        <v>14426730</v>
      </c>
      <c r="K22" s="103">
        <f t="shared" si="3"/>
        <v>0</v>
      </c>
    </row>
    <row r="23" spans="1:11" s="90" customFormat="1" ht="15.75" customHeight="1" x14ac:dyDescent="0.2">
      <c r="A23" s="107" t="s">
        <v>176</v>
      </c>
      <c r="B23" s="88"/>
      <c r="C23" s="89">
        <v>111</v>
      </c>
      <c r="D23" s="117">
        <f>SUM(E23:K23)</f>
        <v>117630322.33</v>
      </c>
      <c r="E23" s="118">
        <v>48795432.329999998</v>
      </c>
      <c r="F23" s="118"/>
      <c r="G23" s="118">
        <v>57877200</v>
      </c>
      <c r="H23" s="118"/>
      <c r="I23" s="118"/>
      <c r="J23" s="118">
        <v>10957690</v>
      </c>
      <c r="K23" s="118"/>
    </row>
    <row r="24" spans="1:11" s="90" customFormat="1" ht="49.5" customHeight="1" x14ac:dyDescent="0.2">
      <c r="A24" s="107" t="s">
        <v>177</v>
      </c>
      <c r="B24" s="88"/>
      <c r="C24" s="89">
        <v>119</v>
      </c>
      <c r="D24" s="117">
        <f t="shared" ref="D24:D58" si="4">SUM(E24:K24)</f>
        <v>39871180.359999999</v>
      </c>
      <c r="E24" s="118">
        <v>15013710.359999999</v>
      </c>
      <c r="F24" s="118"/>
      <c r="G24" s="118">
        <v>21388430</v>
      </c>
      <c r="H24" s="118"/>
      <c r="I24" s="118"/>
      <c r="J24" s="118">
        <v>3469040</v>
      </c>
      <c r="K24" s="118"/>
    </row>
    <row r="25" spans="1:11" s="90" customFormat="1" ht="12" customHeight="1" x14ac:dyDescent="0.2">
      <c r="A25" s="107" t="s">
        <v>178</v>
      </c>
      <c r="B25" s="88"/>
      <c r="C25" s="89">
        <v>112</v>
      </c>
      <c r="D25" s="117">
        <f t="shared" si="4"/>
        <v>2332601.31</v>
      </c>
      <c r="E25" s="118">
        <v>1302606.69</v>
      </c>
      <c r="F25" s="118"/>
      <c r="G25" s="118"/>
      <c r="H25" s="118"/>
      <c r="I25" s="118"/>
      <c r="J25" s="118">
        <v>1029994.62</v>
      </c>
      <c r="K25" s="118"/>
    </row>
    <row r="26" spans="1:11" s="51" customFormat="1" ht="12.75" x14ac:dyDescent="0.2">
      <c r="A26" s="78"/>
      <c r="B26" s="78"/>
      <c r="C26" s="83"/>
      <c r="D26" s="114"/>
      <c r="E26" s="103"/>
      <c r="F26" s="103"/>
      <c r="G26" s="103"/>
      <c r="H26" s="103"/>
      <c r="I26" s="103"/>
      <c r="J26" s="103"/>
      <c r="K26" s="103"/>
    </row>
    <row r="27" spans="1:11" s="91" customFormat="1" ht="25.5" x14ac:dyDescent="0.2">
      <c r="A27" s="60" t="s">
        <v>41</v>
      </c>
      <c r="B27" s="93">
        <v>220</v>
      </c>
      <c r="C27" s="167">
        <v>300</v>
      </c>
      <c r="D27" s="115">
        <f>SUM(E27:K27)</f>
        <v>4654080</v>
      </c>
      <c r="E27" s="111">
        <f>SUM(E28:E30)</f>
        <v>0</v>
      </c>
      <c r="F27" s="124">
        <f t="shared" ref="F27:K27" si="5">SUM(F28:F30)</f>
        <v>0</v>
      </c>
      <c r="G27" s="124">
        <f t="shared" si="5"/>
        <v>4621800</v>
      </c>
      <c r="H27" s="124">
        <f t="shared" si="5"/>
        <v>0</v>
      </c>
      <c r="I27" s="124">
        <f t="shared" si="5"/>
        <v>0</v>
      </c>
      <c r="J27" s="124">
        <f>SUM(J28:J30)</f>
        <v>32280</v>
      </c>
      <c r="K27" s="124">
        <f t="shared" si="5"/>
        <v>0</v>
      </c>
    </row>
    <row r="28" spans="1:11" s="51" customFormat="1" ht="12.75" x14ac:dyDescent="0.2">
      <c r="A28" s="58" t="s">
        <v>8</v>
      </c>
      <c r="B28" s="78"/>
      <c r="C28" s="83"/>
      <c r="D28" s="114"/>
      <c r="E28" s="103"/>
      <c r="F28" s="103"/>
      <c r="G28" s="103"/>
      <c r="H28" s="103"/>
      <c r="I28" s="103"/>
      <c r="J28" s="103"/>
      <c r="K28" s="103"/>
    </row>
    <row r="29" spans="1:11" s="90" customFormat="1" ht="12.6" customHeight="1" x14ac:dyDescent="0.2">
      <c r="A29" s="109" t="s">
        <v>217</v>
      </c>
      <c r="B29" s="94"/>
      <c r="C29" s="95">
        <v>321</v>
      </c>
      <c r="D29" s="117">
        <f>SUM(E29:K29)</f>
        <v>32280</v>
      </c>
      <c r="E29" s="118"/>
      <c r="F29" s="118"/>
      <c r="G29" s="118"/>
      <c r="H29" s="118"/>
      <c r="I29" s="118"/>
      <c r="J29" s="118">
        <v>32280</v>
      </c>
      <c r="K29" s="118"/>
    </row>
    <row r="30" spans="1:11" s="90" customFormat="1" ht="12" x14ac:dyDescent="0.2">
      <c r="A30" s="109" t="s">
        <v>183</v>
      </c>
      <c r="B30" s="94"/>
      <c r="C30" s="95">
        <v>340</v>
      </c>
      <c r="D30" s="117">
        <f>SUM(E30:K30)</f>
        <v>4621800</v>
      </c>
      <c r="E30" s="118"/>
      <c r="F30" s="118"/>
      <c r="G30" s="118">
        <v>4621800</v>
      </c>
      <c r="H30" s="118"/>
      <c r="I30" s="118"/>
      <c r="J30" s="118"/>
      <c r="K30" s="118"/>
    </row>
    <row r="31" spans="1:11" s="91" customFormat="1" ht="25.5" x14ac:dyDescent="0.2">
      <c r="A31" s="60" t="s">
        <v>42</v>
      </c>
      <c r="B31" s="93">
        <v>230</v>
      </c>
      <c r="C31" s="167">
        <v>800</v>
      </c>
      <c r="D31" s="115">
        <f>SUM(E31:K31)</f>
        <v>26874625.52</v>
      </c>
      <c r="E31" s="111">
        <f>SUM(E33:E36)</f>
        <v>21092475.199999999</v>
      </c>
      <c r="F31" s="111">
        <f t="shared" ref="F31:K31" si="6">SUM(F33:F36)</f>
        <v>0</v>
      </c>
      <c r="G31" s="173">
        <f t="shared" si="6"/>
        <v>0</v>
      </c>
      <c r="H31" s="111">
        <f t="shared" si="6"/>
        <v>0</v>
      </c>
      <c r="I31" s="111">
        <f t="shared" si="6"/>
        <v>0</v>
      </c>
      <c r="J31" s="111">
        <f t="shared" si="6"/>
        <v>5782150.3200000003</v>
      </c>
      <c r="K31" s="111">
        <f t="shared" si="6"/>
        <v>0</v>
      </c>
    </row>
    <row r="32" spans="1:11" s="51" customFormat="1" ht="12.75" x14ac:dyDescent="0.2">
      <c r="A32" s="168" t="s">
        <v>8</v>
      </c>
      <c r="B32" s="59"/>
      <c r="C32" s="55"/>
      <c r="D32" s="158"/>
      <c r="E32" s="113"/>
      <c r="F32" s="113"/>
      <c r="G32" s="113"/>
      <c r="H32" s="113"/>
      <c r="I32" s="113"/>
      <c r="J32" s="113"/>
      <c r="K32" s="113"/>
    </row>
    <row r="33" spans="1:11" s="51" customFormat="1" ht="29.25" customHeight="1" x14ac:dyDescent="0.2">
      <c r="A33" s="108" t="s">
        <v>179</v>
      </c>
      <c r="B33" s="85"/>
      <c r="C33" s="100">
        <v>851</v>
      </c>
      <c r="D33" s="114">
        <f t="shared" si="4"/>
        <v>22574678.09</v>
      </c>
      <c r="E33" s="103">
        <v>18562225.199999999</v>
      </c>
      <c r="F33" s="103"/>
      <c r="G33" s="103"/>
      <c r="H33" s="103"/>
      <c r="I33" s="103"/>
      <c r="J33" s="103">
        <v>4012452.89</v>
      </c>
      <c r="K33" s="103"/>
    </row>
    <row r="34" spans="1:11" s="51" customFormat="1" ht="15" customHeight="1" x14ac:dyDescent="0.2">
      <c r="A34" s="108" t="s">
        <v>180</v>
      </c>
      <c r="B34" s="85"/>
      <c r="C34" s="100">
        <v>852</v>
      </c>
      <c r="D34" s="114">
        <f>SUM(E34:K34)</f>
        <v>3803142.42</v>
      </c>
      <c r="E34" s="103">
        <v>2530250</v>
      </c>
      <c r="F34" s="103"/>
      <c r="G34" s="103"/>
      <c r="H34" s="103"/>
      <c r="I34" s="103"/>
      <c r="J34" s="103">
        <v>1272892.42</v>
      </c>
      <c r="K34" s="103"/>
    </row>
    <row r="35" spans="1:11" s="51" customFormat="1" ht="16.5" customHeight="1" x14ac:dyDescent="0.2">
      <c r="A35" s="155" t="s">
        <v>181</v>
      </c>
      <c r="B35" s="156"/>
      <c r="C35" s="157">
        <v>853</v>
      </c>
      <c r="D35" s="158">
        <f t="shared" si="4"/>
        <v>496805.01</v>
      </c>
      <c r="E35" s="113"/>
      <c r="F35" s="113"/>
      <c r="G35" s="113"/>
      <c r="H35" s="113"/>
      <c r="I35" s="113"/>
      <c r="J35" s="113">
        <v>496805.01</v>
      </c>
      <c r="K35" s="113"/>
    </row>
    <row r="36" spans="1:11" s="51" customFormat="1" ht="51" x14ac:dyDescent="0.2">
      <c r="A36" s="99" t="s">
        <v>187</v>
      </c>
      <c r="B36" s="86"/>
      <c r="C36" s="100">
        <v>831</v>
      </c>
      <c r="D36" s="114">
        <f t="shared" si="4"/>
        <v>0</v>
      </c>
      <c r="E36" s="103"/>
      <c r="F36" s="103"/>
      <c r="G36" s="103"/>
      <c r="H36" s="103"/>
      <c r="I36" s="103"/>
      <c r="J36" s="103"/>
      <c r="K36" s="103"/>
    </row>
    <row r="37" spans="1:11" s="91" customFormat="1" ht="12.75" x14ac:dyDescent="0.2">
      <c r="A37" s="60" t="s">
        <v>43</v>
      </c>
      <c r="B37" s="239">
        <v>240</v>
      </c>
      <c r="C37" s="238"/>
      <c r="D37" s="238">
        <f>SUM(E37:K39)</f>
        <v>0</v>
      </c>
      <c r="E37" s="238"/>
      <c r="F37" s="238"/>
      <c r="G37" s="238"/>
      <c r="H37" s="238"/>
      <c r="I37" s="238"/>
      <c r="J37" s="238"/>
      <c r="K37" s="238"/>
    </row>
    <row r="38" spans="1:11" s="91" customFormat="1" ht="12.75" x14ac:dyDescent="0.2">
      <c r="A38" s="60" t="s">
        <v>44</v>
      </c>
      <c r="B38" s="239"/>
      <c r="C38" s="238"/>
      <c r="D38" s="238"/>
      <c r="E38" s="238"/>
      <c r="F38" s="238"/>
      <c r="G38" s="238"/>
      <c r="H38" s="238"/>
      <c r="I38" s="238"/>
      <c r="J38" s="238"/>
      <c r="K38" s="238"/>
    </row>
    <row r="39" spans="1:11" s="91" customFormat="1" ht="12.75" x14ac:dyDescent="0.2">
      <c r="A39" s="60" t="s">
        <v>45</v>
      </c>
      <c r="B39" s="239"/>
      <c r="C39" s="238"/>
      <c r="D39" s="238"/>
      <c r="E39" s="238"/>
      <c r="F39" s="238"/>
      <c r="G39" s="238"/>
      <c r="H39" s="238"/>
      <c r="I39" s="238"/>
      <c r="J39" s="238"/>
      <c r="K39" s="238"/>
    </row>
    <row r="40" spans="1:11" s="51" customFormat="1" ht="12.75" x14ac:dyDescent="0.2">
      <c r="A40" s="78"/>
      <c r="B40" s="78"/>
      <c r="C40" s="83"/>
      <c r="D40" s="114"/>
      <c r="E40" s="103"/>
      <c r="F40" s="103"/>
      <c r="G40" s="103"/>
      <c r="H40" s="103"/>
      <c r="I40" s="103"/>
      <c r="J40" s="103"/>
      <c r="K40" s="103"/>
    </row>
    <row r="41" spans="1:11" s="91" customFormat="1" ht="27" customHeight="1" x14ac:dyDescent="0.2">
      <c r="A41" s="60" t="s">
        <v>46</v>
      </c>
      <c r="B41" s="93">
        <v>250</v>
      </c>
      <c r="C41" s="167">
        <v>100</v>
      </c>
      <c r="D41" s="115">
        <f>SUM(E41:K41)</f>
        <v>712964.1</v>
      </c>
      <c r="E41" s="111">
        <f t="shared" ref="E41:K41" si="7">SUM(E42:E42)</f>
        <v>0</v>
      </c>
      <c r="F41" s="111">
        <f t="shared" si="7"/>
        <v>0</v>
      </c>
      <c r="G41" s="111">
        <f t="shared" si="7"/>
        <v>0</v>
      </c>
      <c r="H41" s="111">
        <f t="shared" si="7"/>
        <v>0</v>
      </c>
      <c r="I41" s="111">
        <f t="shared" si="7"/>
        <v>0</v>
      </c>
      <c r="J41" s="111">
        <f t="shared" si="7"/>
        <v>712964.1</v>
      </c>
      <c r="K41" s="111">
        <f t="shared" si="7"/>
        <v>0</v>
      </c>
    </row>
    <row r="42" spans="1:11" s="90" customFormat="1" ht="60.75" customHeight="1" x14ac:dyDescent="0.2">
      <c r="A42" s="107" t="s">
        <v>182</v>
      </c>
      <c r="B42" s="94"/>
      <c r="C42" s="95">
        <v>113</v>
      </c>
      <c r="D42" s="117">
        <f t="shared" ref="D42" si="8">SUM(E42:K42)</f>
        <v>712964.1</v>
      </c>
      <c r="E42" s="118"/>
      <c r="F42" s="118"/>
      <c r="G42" s="118"/>
      <c r="H42" s="118"/>
      <c r="I42" s="118"/>
      <c r="J42" s="118">
        <v>712964.1</v>
      </c>
      <c r="K42" s="118"/>
    </row>
    <row r="43" spans="1:11" s="91" customFormat="1" ht="25.5" x14ac:dyDescent="0.2">
      <c r="A43" s="60" t="s">
        <v>47</v>
      </c>
      <c r="B43" s="93">
        <v>260</v>
      </c>
      <c r="C43" s="93" t="s">
        <v>30</v>
      </c>
      <c r="D43" s="115">
        <f>SUM(E43:K43)</f>
        <v>204018102.56999999</v>
      </c>
      <c r="E43" s="111">
        <f>SUM(E45:E48)</f>
        <v>21600655.809999999</v>
      </c>
      <c r="F43" s="111">
        <f t="shared" ref="F43:K43" si="9">SUM(F45:F48)</f>
        <v>0</v>
      </c>
      <c r="G43" s="111">
        <f t="shared" si="9"/>
        <v>110820429.48</v>
      </c>
      <c r="H43" s="111">
        <f t="shared" si="9"/>
        <v>0</v>
      </c>
      <c r="I43" s="111">
        <f t="shared" si="9"/>
        <v>0</v>
      </c>
      <c r="J43" s="111">
        <f>SUM(J44:J48)</f>
        <v>71597017.280000001</v>
      </c>
      <c r="K43" s="111">
        <f t="shared" si="9"/>
        <v>0</v>
      </c>
    </row>
    <row r="44" spans="1:11" s="91" customFormat="1" ht="16.899999999999999" customHeight="1" x14ac:dyDescent="0.2">
      <c r="A44" s="60"/>
      <c r="B44" s="151"/>
      <c r="C44" s="148">
        <v>417</v>
      </c>
      <c r="D44" s="117"/>
      <c r="E44" s="147"/>
      <c r="F44" s="147"/>
      <c r="G44" s="147"/>
      <c r="H44" s="147"/>
      <c r="I44" s="147"/>
      <c r="J44" s="149"/>
      <c r="K44" s="147"/>
    </row>
    <row r="45" spans="1:11" s="90" customFormat="1" ht="16.899999999999999" customHeight="1" x14ac:dyDescent="0.2">
      <c r="A45" s="107" t="s">
        <v>184</v>
      </c>
      <c r="B45" s="94"/>
      <c r="C45" s="89">
        <v>244</v>
      </c>
      <c r="D45" s="117">
        <f>SUM(E45:K45)</f>
        <v>144034533.55000001</v>
      </c>
      <c r="E45" s="118">
        <v>21600655.809999999</v>
      </c>
      <c r="F45" s="118"/>
      <c r="G45" s="118">
        <v>110820429.48</v>
      </c>
      <c r="H45" s="118"/>
      <c r="I45" s="118"/>
      <c r="J45" s="118">
        <v>11613448.26</v>
      </c>
      <c r="K45" s="118"/>
    </row>
    <row r="46" spans="1:11" s="90" customFormat="1" ht="16.899999999999999" customHeight="1" x14ac:dyDescent="0.2">
      <c r="A46" s="107" t="s">
        <v>185</v>
      </c>
      <c r="B46" s="94"/>
      <c r="C46" s="89">
        <v>243</v>
      </c>
      <c r="D46" s="117">
        <f t="shared" ref="D46:D48" si="10">SUM(E46:K46)</f>
        <v>55163424.829999998</v>
      </c>
      <c r="E46" s="118"/>
      <c r="F46" s="118"/>
      <c r="G46" s="118"/>
      <c r="H46" s="118"/>
      <c r="I46" s="118"/>
      <c r="J46" s="118">
        <v>55163424.829999998</v>
      </c>
      <c r="K46" s="118"/>
    </row>
    <row r="47" spans="1:11" s="90" customFormat="1" ht="16.899999999999999" customHeight="1" x14ac:dyDescent="0.2">
      <c r="A47" s="107" t="s">
        <v>188</v>
      </c>
      <c r="B47" s="94"/>
      <c r="C47" s="89">
        <v>406</v>
      </c>
      <c r="D47" s="117">
        <f t="shared" si="10"/>
        <v>0</v>
      </c>
      <c r="E47" s="118"/>
      <c r="F47" s="118"/>
      <c r="G47" s="118"/>
      <c r="H47" s="118"/>
      <c r="I47" s="118"/>
      <c r="J47" s="118"/>
      <c r="K47" s="118"/>
    </row>
    <row r="48" spans="1:11" s="51" customFormat="1" ht="16.899999999999999" customHeight="1" x14ac:dyDescent="0.2">
      <c r="A48" s="110" t="s">
        <v>186</v>
      </c>
      <c r="B48" s="87"/>
      <c r="C48" s="84">
        <v>407</v>
      </c>
      <c r="D48" s="117">
        <f t="shared" si="10"/>
        <v>4820144.1900000004</v>
      </c>
      <c r="E48" s="103"/>
      <c r="F48" s="103"/>
      <c r="G48" s="103"/>
      <c r="H48" s="103"/>
      <c r="I48" s="103"/>
      <c r="J48" s="118">
        <v>4820144.1900000004</v>
      </c>
      <c r="K48" s="103"/>
    </row>
    <row r="49" spans="1:11" s="51" customFormat="1" ht="12.75" x14ac:dyDescent="0.2">
      <c r="A49" s="56"/>
      <c r="B49" s="56"/>
      <c r="C49" s="54"/>
      <c r="D49" s="119"/>
      <c r="E49" s="120"/>
      <c r="F49" s="120"/>
      <c r="G49" s="120"/>
      <c r="H49" s="120"/>
      <c r="I49" s="120"/>
      <c r="J49" s="120"/>
      <c r="K49" s="120"/>
    </row>
    <row r="50" spans="1:11" s="91" customFormat="1" ht="25.5" x14ac:dyDescent="0.2">
      <c r="A50" s="60" t="s">
        <v>48</v>
      </c>
      <c r="B50" s="93">
        <v>300</v>
      </c>
      <c r="C50" s="93" t="s">
        <v>30</v>
      </c>
      <c r="D50" s="115">
        <f>SUM(E50:K50)</f>
        <v>362966944.02999997</v>
      </c>
      <c r="E50" s="111">
        <f>SUM(E52:E53)</f>
        <v>102942290</v>
      </c>
      <c r="F50" s="111">
        <f t="shared" ref="F50:K50" si="11">SUM(F52:F53)</f>
        <v>0</v>
      </c>
      <c r="G50" s="111">
        <f t="shared" si="11"/>
        <v>194413530</v>
      </c>
      <c r="H50" s="111">
        <f t="shared" si="11"/>
        <v>0</v>
      </c>
      <c r="I50" s="111">
        <f t="shared" si="11"/>
        <v>0</v>
      </c>
      <c r="J50" s="111">
        <f>SUM(J52:J53)</f>
        <v>65611124.030000001</v>
      </c>
      <c r="K50" s="111">
        <f t="shared" si="11"/>
        <v>0</v>
      </c>
    </row>
    <row r="51" spans="1:11" s="51" customFormat="1" ht="12.75" x14ac:dyDescent="0.2">
      <c r="A51" s="78" t="s">
        <v>8</v>
      </c>
      <c r="B51" s="78"/>
      <c r="C51" s="78"/>
      <c r="D51" s="114"/>
      <c r="E51" s="103"/>
      <c r="F51" s="103"/>
      <c r="G51" s="103"/>
      <c r="H51" s="103"/>
      <c r="I51" s="103"/>
      <c r="J51" s="103"/>
      <c r="K51" s="103"/>
    </row>
    <row r="52" spans="1:11" s="51" customFormat="1" ht="12.75" x14ac:dyDescent="0.2">
      <c r="A52" s="78" t="s">
        <v>49</v>
      </c>
      <c r="B52" s="83">
        <v>310</v>
      </c>
      <c r="C52" s="83">
        <v>510</v>
      </c>
      <c r="D52" s="114">
        <f>SUM(E52:K52)</f>
        <v>362966944.02999997</v>
      </c>
      <c r="E52" s="103">
        <v>102942290</v>
      </c>
      <c r="F52" s="103"/>
      <c r="G52" s="180">
        <v>194413530</v>
      </c>
      <c r="H52" s="103"/>
      <c r="I52" s="103"/>
      <c r="J52" s="103">
        <v>65611124.030000001</v>
      </c>
      <c r="K52" s="103"/>
    </row>
    <row r="53" spans="1:11" s="51" customFormat="1" ht="12.75" x14ac:dyDescent="0.2">
      <c r="A53" s="78" t="s">
        <v>50</v>
      </c>
      <c r="B53" s="83">
        <v>320</v>
      </c>
      <c r="C53" s="83"/>
      <c r="D53" s="114">
        <f t="shared" si="4"/>
        <v>0</v>
      </c>
      <c r="E53" s="103"/>
      <c r="F53" s="103"/>
      <c r="G53" s="103"/>
      <c r="H53" s="103"/>
      <c r="I53" s="103"/>
      <c r="J53" s="103"/>
      <c r="K53" s="103"/>
    </row>
    <row r="54" spans="1:11" s="51" customFormat="1" ht="12.75" x14ac:dyDescent="0.2">
      <c r="A54" s="78"/>
      <c r="B54" s="83"/>
      <c r="C54" s="83"/>
      <c r="D54" s="114"/>
      <c r="E54" s="103"/>
      <c r="F54" s="103"/>
      <c r="G54" s="103"/>
      <c r="H54" s="103"/>
      <c r="I54" s="103"/>
      <c r="J54" s="103"/>
      <c r="K54" s="103"/>
    </row>
    <row r="55" spans="1:11" s="91" customFormat="1" ht="25.5" x14ac:dyDescent="0.2">
      <c r="A55" s="61" t="s">
        <v>51</v>
      </c>
      <c r="B55" s="96">
        <v>400</v>
      </c>
      <c r="C55" s="96"/>
      <c r="D55" s="112">
        <f t="shared" si="4"/>
        <v>493032.9</v>
      </c>
      <c r="E55" s="112">
        <f>SUM(E57:E58)</f>
        <v>0</v>
      </c>
      <c r="F55" s="112">
        <f t="shared" ref="F55:K55" si="12">SUM(F57:F58)</f>
        <v>0</v>
      </c>
      <c r="G55" s="112">
        <f t="shared" si="12"/>
        <v>0</v>
      </c>
      <c r="H55" s="112">
        <f t="shared" si="12"/>
        <v>0</v>
      </c>
      <c r="I55" s="112">
        <f t="shared" si="12"/>
        <v>0</v>
      </c>
      <c r="J55" s="112">
        <f t="shared" si="12"/>
        <v>493032.9</v>
      </c>
      <c r="K55" s="112">
        <f t="shared" si="12"/>
        <v>0</v>
      </c>
    </row>
    <row r="56" spans="1:11" s="51" customFormat="1" ht="12.75" x14ac:dyDescent="0.2">
      <c r="A56" s="78" t="s">
        <v>8</v>
      </c>
      <c r="B56" s="83"/>
      <c r="C56" s="83"/>
      <c r="D56" s="114"/>
      <c r="E56" s="103"/>
      <c r="F56" s="103"/>
      <c r="G56" s="103"/>
      <c r="H56" s="103"/>
      <c r="I56" s="103"/>
      <c r="J56" s="103"/>
      <c r="K56" s="103"/>
    </row>
    <row r="57" spans="1:11" s="51" customFormat="1" ht="12.75" x14ac:dyDescent="0.2">
      <c r="A57" s="78" t="s">
        <v>52</v>
      </c>
      <c r="B57" s="83">
        <v>410</v>
      </c>
      <c r="C57" s="83">
        <v>610</v>
      </c>
      <c r="D57" s="114">
        <f t="shared" si="4"/>
        <v>493032.9</v>
      </c>
      <c r="E57" s="103"/>
      <c r="F57" s="103"/>
      <c r="G57" s="103"/>
      <c r="H57" s="103"/>
      <c r="I57" s="103"/>
      <c r="J57" s="103">
        <v>493032.9</v>
      </c>
      <c r="K57" s="103"/>
    </row>
    <row r="58" spans="1:11" s="51" customFormat="1" ht="12.75" x14ac:dyDescent="0.2">
      <c r="A58" s="78" t="s">
        <v>53</v>
      </c>
      <c r="B58" s="83">
        <v>420</v>
      </c>
      <c r="C58" s="83"/>
      <c r="D58" s="114">
        <f t="shared" si="4"/>
        <v>0</v>
      </c>
      <c r="E58" s="103"/>
      <c r="F58" s="103"/>
      <c r="G58" s="103"/>
      <c r="H58" s="103"/>
      <c r="I58" s="103"/>
      <c r="J58" s="103"/>
      <c r="K58" s="103"/>
    </row>
    <row r="59" spans="1:11" s="51" customFormat="1" ht="12.75" x14ac:dyDescent="0.2">
      <c r="A59" s="78"/>
      <c r="B59" s="83"/>
      <c r="C59" s="83"/>
      <c r="D59" s="114"/>
      <c r="E59" s="103"/>
      <c r="F59" s="103"/>
      <c r="G59" s="103"/>
      <c r="H59" s="103"/>
      <c r="I59" s="103"/>
      <c r="J59" s="103"/>
      <c r="K59" s="103"/>
    </row>
    <row r="60" spans="1:11" s="51" customFormat="1" ht="25.5" customHeight="1" x14ac:dyDescent="0.2">
      <c r="A60" s="63" t="s">
        <v>54</v>
      </c>
      <c r="B60" s="80">
        <v>500</v>
      </c>
      <c r="C60" s="80" t="s">
        <v>30</v>
      </c>
      <c r="D60" s="121">
        <f>SUM(E60:J60)</f>
        <v>9580285.0599999987</v>
      </c>
      <c r="E60" s="121">
        <v>4862590.3899999997</v>
      </c>
      <c r="F60" s="121">
        <v>0</v>
      </c>
      <c r="G60" s="121">
        <v>294329.48</v>
      </c>
      <c r="H60" s="121">
        <v>0</v>
      </c>
      <c r="I60" s="121"/>
      <c r="J60" s="121">
        <v>4423365.1900000004</v>
      </c>
      <c r="K60" s="121"/>
    </row>
    <row r="61" spans="1:11" s="51" customFormat="1" ht="16.5" customHeight="1" x14ac:dyDescent="0.2">
      <c r="A61" s="78"/>
      <c r="B61" s="83"/>
      <c r="C61" s="83"/>
      <c r="D61" s="103"/>
      <c r="E61" s="103"/>
      <c r="F61" s="103"/>
      <c r="G61" s="103"/>
      <c r="H61" s="103"/>
      <c r="I61" s="103"/>
      <c r="J61" s="103"/>
      <c r="K61" s="103"/>
    </row>
    <row r="62" spans="1:11" s="51" customFormat="1" ht="21" customHeight="1" x14ac:dyDescent="0.2">
      <c r="A62" s="63" t="s">
        <v>55</v>
      </c>
      <c r="B62" s="80">
        <v>600</v>
      </c>
      <c r="C62" s="80" t="s">
        <v>30</v>
      </c>
      <c r="D62" s="121">
        <f>SUM(E62:J62)</f>
        <v>0</v>
      </c>
      <c r="E62" s="121"/>
      <c r="F62" s="121"/>
      <c r="G62" s="121"/>
      <c r="H62" s="121"/>
      <c r="I62" s="121"/>
      <c r="J62" s="121"/>
      <c r="K62" s="121"/>
    </row>
    <row r="63" spans="1:11" x14ac:dyDescent="0.25">
      <c r="D63" s="104">
        <f>D60+D50+D9-D19-D55</f>
        <v>-2.3865140974521637E-8</v>
      </c>
      <c r="E63" s="104">
        <f t="shared" ref="E63:K63" si="13">E60+E50+E9-E19-E55</f>
        <v>0</v>
      </c>
      <c r="F63" s="104">
        <f t="shared" si="13"/>
        <v>0</v>
      </c>
      <c r="G63" s="104">
        <f>G60+G50+G9-G19-G55</f>
        <v>-2.9802322387695313E-8</v>
      </c>
      <c r="H63" s="104">
        <f t="shared" si="13"/>
        <v>0</v>
      </c>
      <c r="I63" s="104">
        <f t="shared" si="13"/>
        <v>0</v>
      </c>
      <c r="J63" s="104">
        <f>J60+J50+J9-J19-J55</f>
        <v>5.9371814131736755E-9</v>
      </c>
      <c r="K63" s="104">
        <f t="shared" si="13"/>
        <v>0</v>
      </c>
    </row>
    <row r="64" spans="1:11" x14ac:dyDescent="0.25">
      <c r="D64" s="50" t="s">
        <v>220</v>
      </c>
    </row>
  </sheetData>
  <mergeCells count="36">
    <mergeCell ref="G37:G39"/>
    <mergeCell ref="H37:H39"/>
    <mergeCell ref="I37:I39"/>
    <mergeCell ref="J37:J39"/>
    <mergeCell ref="K37:K39"/>
    <mergeCell ref="B21:B22"/>
    <mergeCell ref="C21:C22"/>
    <mergeCell ref="D37:D39"/>
    <mergeCell ref="E37:E39"/>
    <mergeCell ref="F37:F39"/>
    <mergeCell ref="B37:B39"/>
    <mergeCell ref="C37:C39"/>
    <mergeCell ref="A1:K1"/>
    <mergeCell ref="A2:K2"/>
    <mergeCell ref="B10:B11"/>
    <mergeCell ref="A4:A7"/>
    <mergeCell ref="B4:B7"/>
    <mergeCell ref="C4:C7"/>
    <mergeCell ref="D4:K4"/>
    <mergeCell ref="D5:D7"/>
    <mergeCell ref="E5:K5"/>
    <mergeCell ref="E6:E7"/>
    <mergeCell ref="F6:F7"/>
    <mergeCell ref="G6:G7"/>
    <mergeCell ref="J6:K6"/>
    <mergeCell ref="J10:J11"/>
    <mergeCell ref="K10:K11"/>
    <mergeCell ref="C10:C11"/>
    <mergeCell ref="I10:I11"/>
    <mergeCell ref="H6:H7"/>
    <mergeCell ref="I6:I7"/>
    <mergeCell ref="D10:D11"/>
    <mergeCell ref="E10:E11"/>
    <mergeCell ref="F10:F11"/>
    <mergeCell ref="G10:G11"/>
    <mergeCell ref="H10:H11"/>
  </mergeCells>
  <pageMargins left="0.70866141732283472" right="0.51181102362204722" top="0.39370078740157483" bottom="0.39370078740157483" header="0.31496062992125984" footer="0.31496062992125984"/>
  <pageSetup paperSize="9" scale="70" firstPageNumber="0" orientation="landscape" r:id="rId1"/>
  <rowBreaks count="1" manualBreakCount="1">
    <brk id="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1"/>
  <sheetViews>
    <sheetView view="pageBreakPreview" topLeftCell="A40" zoomScaleNormal="100" zoomScaleSheetLayoutView="100" workbookViewId="0">
      <selection activeCell="D43" sqref="D43"/>
    </sheetView>
  </sheetViews>
  <sheetFormatPr defaultColWidth="9.140625" defaultRowHeight="15.75" x14ac:dyDescent="0.25"/>
  <cols>
    <col min="1" max="1" width="30.28515625" style="1" customWidth="1"/>
    <col min="2" max="2" width="9.140625" style="1"/>
    <col min="3" max="3" width="15.140625" style="50" customWidth="1"/>
    <col min="4" max="4" width="15.28515625" style="50" customWidth="1"/>
    <col min="5" max="5" width="20.42578125" style="1" customWidth="1"/>
    <col min="6" max="6" width="21.5703125" style="1" customWidth="1"/>
    <col min="7" max="7" width="17.7109375" style="1" customWidth="1"/>
    <col min="8" max="8" width="15.140625" style="1" customWidth="1"/>
    <col min="9" max="10" width="14" style="1" customWidth="1"/>
    <col min="11" max="11" width="10.42578125" style="1" customWidth="1"/>
    <col min="12" max="16384" width="9.140625" style="1"/>
  </cols>
  <sheetData>
    <row r="1" spans="1:11" x14ac:dyDescent="0.25">
      <c r="A1" s="7"/>
    </row>
    <row r="2" spans="1:11" x14ac:dyDescent="0.25">
      <c r="A2" s="197" t="s">
        <v>154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x14ac:dyDescent="0.25">
      <c r="A3" s="191" t="s">
        <v>225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x14ac:dyDescent="0.25">
      <c r="A4" s="7"/>
    </row>
    <row r="5" spans="1:11" s="51" customFormat="1" ht="18.75" customHeight="1" x14ac:dyDescent="0.2">
      <c r="A5" s="235" t="s">
        <v>6</v>
      </c>
      <c r="B5" s="235" t="s">
        <v>18</v>
      </c>
      <c r="C5" s="235" t="s">
        <v>19</v>
      </c>
      <c r="D5" s="235" t="s">
        <v>20</v>
      </c>
      <c r="E5" s="235"/>
      <c r="F5" s="235"/>
      <c r="G5" s="235"/>
      <c r="H5" s="235"/>
      <c r="I5" s="235"/>
      <c r="J5" s="235"/>
      <c r="K5" s="235"/>
    </row>
    <row r="6" spans="1:11" s="51" customFormat="1" ht="12.75" x14ac:dyDescent="0.2">
      <c r="A6" s="235"/>
      <c r="B6" s="235"/>
      <c r="C6" s="235"/>
      <c r="D6" s="235" t="s">
        <v>21</v>
      </c>
      <c r="E6" s="235" t="s">
        <v>10</v>
      </c>
      <c r="F6" s="235"/>
      <c r="G6" s="235"/>
      <c r="H6" s="235"/>
      <c r="I6" s="235"/>
      <c r="J6" s="235"/>
      <c r="K6" s="235"/>
    </row>
    <row r="7" spans="1:11" s="51" customFormat="1" ht="63" customHeight="1" x14ac:dyDescent="0.2">
      <c r="A7" s="235"/>
      <c r="B7" s="235"/>
      <c r="C7" s="235"/>
      <c r="D7" s="235"/>
      <c r="E7" s="235" t="s">
        <v>22</v>
      </c>
      <c r="F7" s="235" t="s">
        <v>23</v>
      </c>
      <c r="G7" s="235" t="s">
        <v>24</v>
      </c>
      <c r="H7" s="235" t="s">
        <v>25</v>
      </c>
      <c r="I7" s="235" t="s">
        <v>26</v>
      </c>
      <c r="J7" s="235" t="s">
        <v>27</v>
      </c>
      <c r="K7" s="235"/>
    </row>
    <row r="8" spans="1:11" s="51" customFormat="1" ht="59.25" customHeight="1" x14ac:dyDescent="0.2">
      <c r="A8" s="235"/>
      <c r="B8" s="235"/>
      <c r="C8" s="235"/>
      <c r="D8" s="235"/>
      <c r="E8" s="235"/>
      <c r="F8" s="235"/>
      <c r="G8" s="235"/>
      <c r="H8" s="235"/>
      <c r="I8" s="235"/>
      <c r="J8" s="81" t="s">
        <v>21</v>
      </c>
      <c r="K8" s="81" t="s">
        <v>28</v>
      </c>
    </row>
    <row r="9" spans="1:11" s="51" customFormat="1" ht="12.75" x14ac:dyDescent="0.2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5.0999999999999996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</row>
    <row r="10" spans="1:11" s="51" customFormat="1" ht="22.5" customHeight="1" x14ac:dyDescent="0.2">
      <c r="A10" s="61" t="s">
        <v>29</v>
      </c>
      <c r="B10" s="54">
        <v>100</v>
      </c>
      <c r="C10" s="54" t="s">
        <v>30</v>
      </c>
      <c r="D10" s="112">
        <f>SUM(E10:K10)</f>
        <v>24039680</v>
      </c>
      <c r="E10" s="112">
        <v>0</v>
      </c>
      <c r="F10" s="112"/>
      <c r="G10" s="112">
        <v>0</v>
      </c>
      <c r="H10" s="112"/>
      <c r="I10" s="112">
        <f t="shared" ref="I10:K10" si="0">SUM(I11:I18)</f>
        <v>0</v>
      </c>
      <c r="J10" s="112">
        <f>SUM(J11:J18)</f>
        <v>24039680</v>
      </c>
      <c r="K10" s="159">
        <f t="shared" si="0"/>
        <v>0</v>
      </c>
    </row>
    <row r="11" spans="1:11" s="51" customFormat="1" ht="12.75" x14ac:dyDescent="0.2">
      <c r="A11" s="57" t="s">
        <v>10</v>
      </c>
      <c r="B11" s="236">
        <v>110</v>
      </c>
      <c r="C11" s="237">
        <v>120</v>
      </c>
      <c r="D11" s="234"/>
      <c r="E11" s="234" t="s">
        <v>30</v>
      </c>
      <c r="F11" s="234"/>
      <c r="G11" s="234" t="s">
        <v>30</v>
      </c>
      <c r="H11" s="234" t="s">
        <v>30</v>
      </c>
      <c r="I11" s="234" t="s">
        <v>30</v>
      </c>
      <c r="J11" s="234"/>
      <c r="K11" s="240" t="s">
        <v>30</v>
      </c>
    </row>
    <row r="12" spans="1:11" s="51" customFormat="1" ht="12.75" x14ac:dyDescent="0.2">
      <c r="A12" s="78" t="s">
        <v>31</v>
      </c>
      <c r="B12" s="236"/>
      <c r="C12" s="237"/>
      <c r="D12" s="234"/>
      <c r="E12" s="234"/>
      <c r="F12" s="234"/>
      <c r="G12" s="234"/>
      <c r="H12" s="234"/>
      <c r="I12" s="234"/>
      <c r="J12" s="234"/>
      <c r="K12" s="240"/>
    </row>
    <row r="13" spans="1:11" s="51" customFormat="1" ht="12.75" x14ac:dyDescent="0.2">
      <c r="A13" s="78" t="s">
        <v>32</v>
      </c>
      <c r="B13" s="83">
        <v>120</v>
      </c>
      <c r="C13" s="100">
        <v>130</v>
      </c>
      <c r="D13" s="103">
        <f>SUM(E13:J13)</f>
        <v>24039680</v>
      </c>
      <c r="E13" s="103"/>
      <c r="F13" s="103"/>
      <c r="G13" s="103" t="s">
        <v>30</v>
      </c>
      <c r="H13" s="103" t="s">
        <v>30</v>
      </c>
      <c r="I13" s="103"/>
      <c r="J13" s="103">
        <v>24039680</v>
      </c>
      <c r="K13" s="82"/>
    </row>
    <row r="14" spans="1:11" s="51" customFormat="1" ht="25.5" x14ac:dyDescent="0.2">
      <c r="A14" s="78" t="s">
        <v>33</v>
      </c>
      <c r="B14" s="83">
        <v>130</v>
      </c>
      <c r="C14" s="100"/>
      <c r="D14" s="103">
        <f>SUM(E14:J14)</f>
        <v>0</v>
      </c>
      <c r="E14" s="103" t="s">
        <v>30</v>
      </c>
      <c r="F14" s="103"/>
      <c r="G14" s="103" t="s">
        <v>30</v>
      </c>
      <c r="H14" s="103" t="s">
        <v>30</v>
      </c>
      <c r="I14" s="103" t="s">
        <v>30</v>
      </c>
      <c r="J14" s="103"/>
      <c r="K14" s="82" t="s">
        <v>30</v>
      </c>
    </row>
    <row r="15" spans="1:11" s="51" customFormat="1" ht="71.25" customHeight="1" x14ac:dyDescent="0.2">
      <c r="A15" s="78" t="s">
        <v>34</v>
      </c>
      <c r="B15" s="83">
        <v>140</v>
      </c>
      <c r="C15" s="100"/>
      <c r="D15" s="103">
        <f>SUM(E15:J15)</f>
        <v>0</v>
      </c>
      <c r="E15" s="103" t="s">
        <v>30</v>
      </c>
      <c r="F15" s="103"/>
      <c r="G15" s="103" t="s">
        <v>30</v>
      </c>
      <c r="H15" s="103" t="s">
        <v>30</v>
      </c>
      <c r="I15" s="103" t="s">
        <v>30</v>
      </c>
      <c r="J15" s="103"/>
      <c r="K15" s="82" t="s">
        <v>30</v>
      </c>
    </row>
    <row r="16" spans="1:11" s="51" customFormat="1" ht="25.5" x14ac:dyDescent="0.2">
      <c r="A16" s="78" t="s">
        <v>35</v>
      </c>
      <c r="B16" s="83">
        <v>150</v>
      </c>
      <c r="C16" s="100">
        <v>180</v>
      </c>
      <c r="D16" s="103">
        <f>SUM(E16:J16)</f>
        <v>0</v>
      </c>
      <c r="E16" s="103" t="s">
        <v>30</v>
      </c>
      <c r="F16" s="103"/>
      <c r="G16" s="103"/>
      <c r="H16" s="103"/>
      <c r="I16" s="103" t="s">
        <v>30</v>
      </c>
      <c r="J16" s="103" t="s">
        <v>30</v>
      </c>
      <c r="K16" s="82" t="s">
        <v>30</v>
      </c>
    </row>
    <row r="17" spans="1:11" s="51" customFormat="1" ht="12.75" x14ac:dyDescent="0.2">
      <c r="A17" s="78" t="s">
        <v>36</v>
      </c>
      <c r="B17" s="83">
        <v>160</v>
      </c>
      <c r="C17" s="100">
        <v>180</v>
      </c>
      <c r="D17" s="103">
        <f>SUM(E17:J18)</f>
        <v>0</v>
      </c>
      <c r="E17" s="103" t="s">
        <v>30</v>
      </c>
      <c r="F17" s="103"/>
      <c r="G17" s="103" t="s">
        <v>30</v>
      </c>
      <c r="H17" s="103" t="s">
        <v>30</v>
      </c>
      <c r="I17" s="103" t="s">
        <v>30</v>
      </c>
      <c r="J17" s="103"/>
      <c r="K17" s="82"/>
    </row>
    <row r="18" spans="1:11" s="51" customFormat="1" ht="16.5" customHeight="1" x14ac:dyDescent="0.2">
      <c r="A18" s="59" t="s">
        <v>37</v>
      </c>
      <c r="B18" s="55">
        <v>180</v>
      </c>
      <c r="C18" s="55" t="s">
        <v>30</v>
      </c>
      <c r="D18" s="113">
        <f>SUM(E18:J19)</f>
        <v>0</v>
      </c>
      <c r="E18" s="113" t="s">
        <v>30</v>
      </c>
      <c r="F18" s="113"/>
      <c r="G18" s="113" t="s">
        <v>30</v>
      </c>
      <c r="H18" s="113" t="s">
        <v>30</v>
      </c>
      <c r="I18" s="113" t="s">
        <v>30</v>
      </c>
      <c r="J18" s="113"/>
      <c r="K18" s="64" t="s">
        <v>30</v>
      </c>
    </row>
    <row r="19" spans="1:11" s="51" customFormat="1" ht="12.75" x14ac:dyDescent="0.2">
      <c r="A19" s="56"/>
      <c r="B19" s="56"/>
      <c r="C19" s="54"/>
      <c r="D19" s="114"/>
      <c r="E19" s="103"/>
      <c r="F19" s="103"/>
      <c r="G19" s="103"/>
      <c r="H19" s="103"/>
      <c r="I19" s="103"/>
      <c r="J19" s="103"/>
      <c r="K19" s="82"/>
    </row>
    <row r="20" spans="1:11" s="91" customFormat="1" ht="12.75" x14ac:dyDescent="0.2">
      <c r="A20" s="60" t="s">
        <v>38</v>
      </c>
      <c r="B20" s="93">
        <v>200</v>
      </c>
      <c r="C20" s="93" t="s">
        <v>30</v>
      </c>
      <c r="D20" s="122">
        <f>SUM(E20:K20)</f>
        <v>325999320</v>
      </c>
      <c r="E20" s="122">
        <f t="shared" ref="E20:K20" si="1">E21+E28+E32+E38+E42+E44</f>
        <v>103461900</v>
      </c>
      <c r="F20" s="122"/>
      <c r="G20" s="122">
        <f t="shared" si="1"/>
        <v>198697740</v>
      </c>
      <c r="H20" s="122"/>
      <c r="I20" s="122">
        <f t="shared" si="1"/>
        <v>0</v>
      </c>
      <c r="J20" s="122">
        <f>J21+J28+J32+J38+J42+J44</f>
        <v>23839680</v>
      </c>
      <c r="K20" s="160">
        <f t="shared" si="1"/>
        <v>0</v>
      </c>
    </row>
    <row r="21" spans="1:11" s="91" customFormat="1" ht="25.5" x14ac:dyDescent="0.2">
      <c r="A21" s="60" t="s">
        <v>39</v>
      </c>
      <c r="B21" s="93">
        <v>210</v>
      </c>
      <c r="C21" s="167">
        <v>100</v>
      </c>
      <c r="D21" s="115">
        <f>SUM(E21:K21)</f>
        <v>172238360</v>
      </c>
      <c r="E21" s="176">
        <f>SUM(E24:E26)</f>
        <v>64934350</v>
      </c>
      <c r="F21" s="111">
        <f>SUM(F24:F26)</f>
        <v>0</v>
      </c>
      <c r="G21" s="111">
        <f t="shared" ref="G21:K21" si="2">SUM(G24:G26)</f>
        <v>91887280</v>
      </c>
      <c r="H21" s="111">
        <f t="shared" si="2"/>
        <v>0</v>
      </c>
      <c r="I21" s="111">
        <f t="shared" si="2"/>
        <v>0</v>
      </c>
      <c r="J21" s="111">
        <f t="shared" si="2"/>
        <v>15416730</v>
      </c>
      <c r="K21" s="92">
        <f t="shared" si="2"/>
        <v>0</v>
      </c>
    </row>
    <row r="22" spans="1:11" s="51" customFormat="1" ht="12.75" x14ac:dyDescent="0.2">
      <c r="A22" s="57" t="s">
        <v>8</v>
      </c>
      <c r="B22" s="236">
        <v>211</v>
      </c>
      <c r="C22" s="236"/>
      <c r="D22" s="114"/>
      <c r="E22" s="234">
        <f>E24+E25</f>
        <v>63984350</v>
      </c>
      <c r="F22" s="234"/>
      <c r="G22" s="234">
        <f>G24+G25</f>
        <v>91887280</v>
      </c>
      <c r="H22" s="234"/>
      <c r="I22" s="234">
        <f t="shared" ref="I22:K22" si="3">I24+I25</f>
        <v>0</v>
      </c>
      <c r="J22" s="234">
        <f>J24+J25</f>
        <v>14426730</v>
      </c>
      <c r="K22" s="240">
        <f t="shared" si="3"/>
        <v>0</v>
      </c>
    </row>
    <row r="23" spans="1:11" s="51" customFormat="1" ht="32.25" customHeight="1" x14ac:dyDescent="0.2">
      <c r="A23" s="57" t="s">
        <v>40</v>
      </c>
      <c r="B23" s="236"/>
      <c r="C23" s="236"/>
      <c r="D23" s="117">
        <f>SUM(E22:K23)</f>
        <v>170298360</v>
      </c>
      <c r="E23" s="234"/>
      <c r="F23" s="234"/>
      <c r="G23" s="234"/>
      <c r="H23" s="234"/>
      <c r="I23" s="234"/>
      <c r="J23" s="234"/>
      <c r="K23" s="240"/>
    </row>
    <row r="24" spans="1:11" s="90" customFormat="1" ht="15.75" customHeight="1" x14ac:dyDescent="0.2">
      <c r="A24" s="107" t="s">
        <v>176</v>
      </c>
      <c r="B24" s="88"/>
      <c r="C24" s="89">
        <v>111</v>
      </c>
      <c r="D24" s="117">
        <f t="shared" ref="D24:D56" si="4">SUM(E24:K24)</f>
        <v>127641730</v>
      </c>
      <c r="E24" s="118">
        <v>49143090</v>
      </c>
      <c r="F24" s="118"/>
      <c r="G24" s="118">
        <v>67540950</v>
      </c>
      <c r="H24" s="118"/>
      <c r="I24" s="118"/>
      <c r="J24" s="118">
        <v>10957690</v>
      </c>
      <c r="K24" s="98"/>
    </row>
    <row r="25" spans="1:11" s="90" customFormat="1" ht="49.5" customHeight="1" x14ac:dyDescent="0.2">
      <c r="A25" s="107" t="s">
        <v>177</v>
      </c>
      <c r="B25" s="88"/>
      <c r="C25" s="89">
        <v>119</v>
      </c>
      <c r="D25" s="117">
        <f t="shared" si="4"/>
        <v>42656630</v>
      </c>
      <c r="E25" s="118">
        <v>14841260</v>
      </c>
      <c r="F25" s="118"/>
      <c r="G25" s="118">
        <v>24346330</v>
      </c>
      <c r="H25" s="118"/>
      <c r="I25" s="118"/>
      <c r="J25" s="118">
        <v>3469040</v>
      </c>
      <c r="K25" s="98"/>
    </row>
    <row r="26" spans="1:11" s="90" customFormat="1" ht="26.25" customHeight="1" x14ac:dyDescent="0.2">
      <c r="A26" s="107" t="s">
        <v>178</v>
      </c>
      <c r="B26" s="88"/>
      <c r="C26" s="89">
        <v>112</v>
      </c>
      <c r="D26" s="117">
        <f t="shared" si="4"/>
        <v>1940000</v>
      </c>
      <c r="E26" s="118">
        <v>950000</v>
      </c>
      <c r="F26" s="118"/>
      <c r="G26" s="118"/>
      <c r="H26" s="118"/>
      <c r="I26" s="118"/>
      <c r="J26" s="118">
        <v>990000</v>
      </c>
      <c r="K26" s="98"/>
    </row>
    <row r="27" spans="1:11" s="51" customFormat="1" ht="12.75" x14ac:dyDescent="0.2">
      <c r="A27" s="78"/>
      <c r="B27" s="78"/>
      <c r="C27" s="83"/>
      <c r="D27" s="114"/>
      <c r="E27" s="103"/>
      <c r="F27" s="103"/>
      <c r="G27" s="103"/>
      <c r="H27" s="103"/>
      <c r="I27" s="103"/>
      <c r="J27" s="103"/>
      <c r="K27" s="82"/>
    </row>
    <row r="28" spans="1:11" s="91" customFormat="1" ht="25.5" x14ac:dyDescent="0.2">
      <c r="A28" s="60" t="s">
        <v>41</v>
      </c>
      <c r="B28" s="93">
        <v>220</v>
      </c>
      <c r="C28" s="167">
        <v>300</v>
      </c>
      <c r="D28" s="115">
        <f t="shared" si="4"/>
        <v>4808500</v>
      </c>
      <c r="E28" s="111">
        <f>SUM(E29:E31)</f>
        <v>0</v>
      </c>
      <c r="F28" s="124">
        <f t="shared" ref="F28:J28" si="5">SUM(F29:F31)</f>
        <v>0</v>
      </c>
      <c r="G28" s="176">
        <f>SUM(G29:G31)</f>
        <v>4808500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>SUM(K29:K31)</f>
        <v>0</v>
      </c>
    </row>
    <row r="29" spans="1:11" s="51" customFormat="1" ht="12.75" x14ac:dyDescent="0.2">
      <c r="A29" s="58" t="s">
        <v>8</v>
      </c>
      <c r="B29" s="78"/>
      <c r="C29" s="83"/>
      <c r="D29" s="114"/>
      <c r="E29" s="103"/>
      <c r="F29" s="103"/>
      <c r="G29" s="103"/>
      <c r="H29" s="103"/>
      <c r="I29" s="103"/>
      <c r="J29" s="103"/>
      <c r="K29" s="82"/>
    </row>
    <row r="30" spans="1:11" s="90" customFormat="1" ht="16.149999999999999" customHeight="1" x14ac:dyDescent="0.2">
      <c r="A30" s="109" t="s">
        <v>218</v>
      </c>
      <c r="B30" s="94"/>
      <c r="C30" s="95">
        <v>321</v>
      </c>
      <c r="D30" s="117">
        <f>SUM(E30:K30)</f>
        <v>0</v>
      </c>
      <c r="E30" s="118"/>
      <c r="F30" s="118"/>
      <c r="G30" s="118"/>
      <c r="H30" s="118"/>
      <c r="I30" s="118"/>
      <c r="J30" s="118"/>
      <c r="K30" s="98"/>
    </row>
    <row r="31" spans="1:11" s="90" customFormat="1" ht="18.75" customHeight="1" x14ac:dyDescent="0.2">
      <c r="A31" s="161" t="s">
        <v>183</v>
      </c>
      <c r="B31" s="162"/>
      <c r="C31" s="163">
        <v>340</v>
      </c>
      <c r="D31" s="164">
        <f>SUM(E31:K31)</f>
        <v>4808500</v>
      </c>
      <c r="E31" s="165"/>
      <c r="F31" s="165"/>
      <c r="G31" s="165">
        <v>4808500</v>
      </c>
      <c r="H31" s="165"/>
      <c r="I31" s="165"/>
      <c r="J31" s="165"/>
      <c r="K31" s="166"/>
    </row>
    <row r="32" spans="1:11" s="91" customFormat="1" ht="25.5" x14ac:dyDescent="0.2">
      <c r="A32" s="60" t="s">
        <v>42</v>
      </c>
      <c r="B32" s="93">
        <v>230</v>
      </c>
      <c r="C32" s="167">
        <v>800</v>
      </c>
      <c r="D32" s="115">
        <f t="shared" si="4"/>
        <v>25460650</v>
      </c>
      <c r="E32" s="111">
        <f>SUM(E34:E37)</f>
        <v>21070650</v>
      </c>
      <c r="F32" s="111">
        <f t="shared" ref="F32:K32" si="6">SUM(F34:F37)</f>
        <v>0</v>
      </c>
      <c r="G32" s="111">
        <f t="shared" si="6"/>
        <v>0</v>
      </c>
      <c r="H32" s="111">
        <f t="shared" si="6"/>
        <v>0</v>
      </c>
      <c r="I32" s="111">
        <f t="shared" si="6"/>
        <v>0</v>
      </c>
      <c r="J32" s="111">
        <f t="shared" si="6"/>
        <v>4390000</v>
      </c>
      <c r="K32" s="92">
        <f t="shared" si="6"/>
        <v>0</v>
      </c>
    </row>
    <row r="33" spans="1:11" s="51" customFormat="1" ht="12.75" x14ac:dyDescent="0.2">
      <c r="A33" s="58" t="s">
        <v>8</v>
      </c>
      <c r="B33" s="78"/>
      <c r="C33" s="83"/>
      <c r="D33" s="114"/>
      <c r="E33" s="103"/>
      <c r="F33" s="103"/>
      <c r="G33" s="103"/>
      <c r="H33" s="103"/>
      <c r="I33" s="103"/>
      <c r="J33" s="103"/>
      <c r="K33" s="82"/>
    </row>
    <row r="34" spans="1:11" s="51" customFormat="1" ht="29.25" customHeight="1" x14ac:dyDescent="0.2">
      <c r="A34" s="108" t="s">
        <v>179</v>
      </c>
      <c r="B34" s="85"/>
      <c r="C34" s="100">
        <v>851</v>
      </c>
      <c r="D34" s="114">
        <f t="shared" si="4"/>
        <v>21430400</v>
      </c>
      <c r="E34" s="103">
        <v>18540400</v>
      </c>
      <c r="F34" s="103"/>
      <c r="G34" s="103"/>
      <c r="H34" s="103"/>
      <c r="I34" s="103"/>
      <c r="J34" s="103">
        <v>2890000</v>
      </c>
      <c r="K34" s="82"/>
    </row>
    <row r="35" spans="1:11" s="51" customFormat="1" ht="15" customHeight="1" x14ac:dyDescent="0.2">
      <c r="A35" s="108" t="s">
        <v>180</v>
      </c>
      <c r="B35" s="85"/>
      <c r="C35" s="100">
        <v>852</v>
      </c>
      <c r="D35" s="114">
        <f t="shared" si="4"/>
        <v>3580250</v>
      </c>
      <c r="E35" s="103">
        <v>2530250</v>
      </c>
      <c r="F35" s="103"/>
      <c r="G35" s="103"/>
      <c r="H35" s="103"/>
      <c r="I35" s="103"/>
      <c r="J35" s="103">
        <v>1050000</v>
      </c>
      <c r="K35" s="82"/>
    </row>
    <row r="36" spans="1:11" s="51" customFormat="1" ht="16.5" customHeight="1" x14ac:dyDescent="0.2">
      <c r="A36" s="108" t="s">
        <v>181</v>
      </c>
      <c r="B36" s="85"/>
      <c r="C36" s="100">
        <v>853</v>
      </c>
      <c r="D36" s="114">
        <f t="shared" si="4"/>
        <v>450000</v>
      </c>
      <c r="E36" s="103"/>
      <c r="F36" s="103"/>
      <c r="G36" s="103"/>
      <c r="H36" s="103"/>
      <c r="I36" s="103"/>
      <c r="J36" s="103">
        <v>450000</v>
      </c>
      <c r="K36" s="82"/>
    </row>
    <row r="37" spans="1:11" s="51" customFormat="1" ht="51" x14ac:dyDescent="0.2">
      <c r="A37" s="99" t="s">
        <v>187</v>
      </c>
      <c r="B37" s="86"/>
      <c r="C37" s="100">
        <v>831</v>
      </c>
      <c r="D37" s="114">
        <f t="shared" si="4"/>
        <v>0</v>
      </c>
      <c r="E37" s="103"/>
      <c r="F37" s="103"/>
      <c r="G37" s="103"/>
      <c r="H37" s="103"/>
      <c r="I37" s="103"/>
      <c r="J37" s="103"/>
      <c r="K37" s="82"/>
    </row>
    <row r="38" spans="1:11" s="91" customFormat="1" ht="12.75" x14ac:dyDescent="0.2">
      <c r="A38" s="60" t="s">
        <v>43</v>
      </c>
      <c r="B38" s="239">
        <v>240</v>
      </c>
      <c r="C38" s="238"/>
      <c r="D38" s="238">
        <f>SUM(E38:K40)</f>
        <v>0</v>
      </c>
      <c r="E38" s="238"/>
      <c r="F38" s="238"/>
      <c r="G38" s="238"/>
      <c r="H38" s="238"/>
      <c r="I38" s="238"/>
      <c r="J38" s="238"/>
      <c r="K38" s="238"/>
    </row>
    <row r="39" spans="1:11" s="91" customFormat="1" ht="12.75" x14ac:dyDescent="0.2">
      <c r="A39" s="60" t="s">
        <v>44</v>
      </c>
      <c r="B39" s="239"/>
      <c r="C39" s="238"/>
      <c r="D39" s="238"/>
      <c r="E39" s="238"/>
      <c r="F39" s="238"/>
      <c r="G39" s="238"/>
      <c r="H39" s="238"/>
      <c r="I39" s="238"/>
      <c r="J39" s="238"/>
      <c r="K39" s="238"/>
    </row>
    <row r="40" spans="1:11" s="91" customFormat="1" ht="12.75" x14ac:dyDescent="0.2">
      <c r="A40" s="60" t="s">
        <v>45</v>
      </c>
      <c r="B40" s="239"/>
      <c r="C40" s="238"/>
      <c r="D40" s="238"/>
      <c r="E40" s="238"/>
      <c r="F40" s="238"/>
      <c r="G40" s="238"/>
      <c r="H40" s="238"/>
      <c r="I40" s="238"/>
      <c r="J40" s="238"/>
      <c r="K40" s="238"/>
    </row>
    <row r="41" spans="1:11" s="51" customFormat="1" ht="12.75" x14ac:dyDescent="0.2">
      <c r="A41" s="78"/>
      <c r="B41" s="78"/>
      <c r="C41" s="83"/>
      <c r="D41" s="114"/>
      <c r="E41" s="103"/>
      <c r="F41" s="103"/>
      <c r="G41" s="103"/>
      <c r="H41" s="103"/>
      <c r="I41" s="103"/>
      <c r="J41" s="103"/>
      <c r="K41" s="82"/>
    </row>
    <row r="42" spans="1:11" s="91" customFormat="1" ht="27" customHeight="1" x14ac:dyDescent="0.2">
      <c r="A42" s="60" t="s">
        <v>46</v>
      </c>
      <c r="B42" s="93">
        <v>250</v>
      </c>
      <c r="C42" s="167">
        <v>100</v>
      </c>
      <c r="D42" s="115">
        <f>SUM(E42:K42)</f>
        <v>700000</v>
      </c>
      <c r="E42" s="111">
        <f t="shared" ref="E42:K42" si="7">SUM(E43:E43)</f>
        <v>0</v>
      </c>
      <c r="F42" s="111">
        <f t="shared" si="7"/>
        <v>0</v>
      </c>
      <c r="G42" s="111">
        <f t="shared" si="7"/>
        <v>0</v>
      </c>
      <c r="H42" s="111">
        <f t="shared" si="7"/>
        <v>0</v>
      </c>
      <c r="I42" s="111">
        <f t="shared" si="7"/>
        <v>0</v>
      </c>
      <c r="J42" s="111">
        <f t="shared" si="7"/>
        <v>700000</v>
      </c>
      <c r="K42" s="92">
        <f t="shared" si="7"/>
        <v>0</v>
      </c>
    </row>
    <row r="43" spans="1:11" s="90" customFormat="1" ht="60.75" customHeight="1" x14ac:dyDescent="0.2">
      <c r="A43" s="107" t="s">
        <v>182</v>
      </c>
      <c r="B43" s="94"/>
      <c r="C43" s="95">
        <v>113</v>
      </c>
      <c r="D43" s="117">
        <f t="shared" ref="D43" si="8">SUM(E43:K43)</f>
        <v>700000</v>
      </c>
      <c r="E43" s="118"/>
      <c r="F43" s="118"/>
      <c r="G43" s="118"/>
      <c r="H43" s="118"/>
      <c r="I43" s="118"/>
      <c r="J43" s="118">
        <v>700000</v>
      </c>
      <c r="K43" s="98"/>
    </row>
    <row r="44" spans="1:11" s="91" customFormat="1" ht="25.5" x14ac:dyDescent="0.2">
      <c r="A44" s="60" t="s">
        <v>47</v>
      </c>
      <c r="B44" s="93">
        <v>260</v>
      </c>
      <c r="C44" s="93" t="s">
        <v>30</v>
      </c>
      <c r="D44" s="115">
        <f>SUM(E44:K44)</f>
        <v>122791810</v>
      </c>
      <c r="E44" s="111">
        <f t="shared" ref="E44:K44" si="9">SUM(E46:E46)</f>
        <v>17456900</v>
      </c>
      <c r="F44" s="111">
        <f t="shared" si="9"/>
        <v>0</v>
      </c>
      <c r="G44" s="111">
        <f t="shared" si="9"/>
        <v>102001960</v>
      </c>
      <c r="H44" s="111">
        <f t="shared" si="9"/>
        <v>0</v>
      </c>
      <c r="I44" s="111">
        <f t="shared" si="9"/>
        <v>0</v>
      </c>
      <c r="J44" s="111">
        <f>SUM(J45:J46)</f>
        <v>3332950</v>
      </c>
      <c r="K44" s="92">
        <f t="shared" si="9"/>
        <v>0</v>
      </c>
    </row>
    <row r="45" spans="1:11" s="91" customFormat="1" ht="12.75" x14ac:dyDescent="0.2">
      <c r="A45" s="60"/>
      <c r="B45" s="151"/>
      <c r="C45" s="95">
        <v>407</v>
      </c>
      <c r="D45" s="117">
        <f>SUM(E45:K45)</f>
        <v>0</v>
      </c>
      <c r="E45" s="171"/>
      <c r="F45" s="171"/>
      <c r="G45" s="171"/>
      <c r="H45" s="171"/>
      <c r="I45" s="171"/>
      <c r="J45" s="172">
        <f>1620000-1620000</f>
        <v>0</v>
      </c>
      <c r="K45" s="92"/>
    </row>
    <row r="46" spans="1:11" s="90" customFormat="1" ht="37.5" customHeight="1" x14ac:dyDescent="0.2">
      <c r="A46" s="107" t="s">
        <v>184</v>
      </c>
      <c r="B46" s="94"/>
      <c r="C46" s="89">
        <v>244</v>
      </c>
      <c r="D46" s="117">
        <f>SUM(E46:K46)</f>
        <v>122791810</v>
      </c>
      <c r="E46" s="118">
        <v>17456900</v>
      </c>
      <c r="F46" s="118"/>
      <c r="G46" s="118">
        <v>102001960</v>
      </c>
      <c r="H46" s="118"/>
      <c r="I46" s="118"/>
      <c r="J46" s="118">
        <v>3332950</v>
      </c>
      <c r="K46" s="98"/>
    </row>
    <row r="47" spans="1:11" s="51" customFormat="1" ht="12.75" x14ac:dyDescent="0.2">
      <c r="A47" s="56"/>
      <c r="B47" s="56"/>
      <c r="C47" s="54"/>
      <c r="D47" s="119"/>
      <c r="E47" s="120"/>
      <c r="F47" s="120"/>
      <c r="G47" s="120"/>
      <c r="H47" s="120"/>
      <c r="I47" s="120"/>
      <c r="J47" s="120"/>
      <c r="K47" s="101"/>
    </row>
    <row r="48" spans="1:11" s="91" customFormat="1" ht="25.5" x14ac:dyDescent="0.2">
      <c r="A48" s="60" t="s">
        <v>48</v>
      </c>
      <c r="B48" s="93">
        <v>300</v>
      </c>
      <c r="C48" s="93" t="s">
        <v>30</v>
      </c>
      <c r="D48" s="115">
        <f t="shared" si="4"/>
        <v>302159640</v>
      </c>
      <c r="E48" s="111">
        <f>SUM(E50:E51)</f>
        <v>103461900</v>
      </c>
      <c r="F48" s="111">
        <f t="shared" ref="F48:K48" si="10">SUM(F50:F51)</f>
        <v>0</v>
      </c>
      <c r="G48" s="111">
        <f t="shared" si="10"/>
        <v>198697740</v>
      </c>
      <c r="H48" s="111">
        <f t="shared" si="10"/>
        <v>0</v>
      </c>
      <c r="I48" s="111">
        <f t="shared" si="10"/>
        <v>0</v>
      </c>
      <c r="J48" s="111">
        <f t="shared" si="10"/>
        <v>0</v>
      </c>
      <c r="K48" s="92">
        <f t="shared" si="10"/>
        <v>0</v>
      </c>
    </row>
    <row r="49" spans="1:11" s="51" customFormat="1" ht="12.75" x14ac:dyDescent="0.2">
      <c r="A49" s="78" t="s">
        <v>8</v>
      </c>
      <c r="B49" s="78"/>
      <c r="C49" s="78"/>
      <c r="D49" s="114"/>
      <c r="E49" s="103"/>
      <c r="F49" s="103"/>
      <c r="G49" s="103"/>
      <c r="H49" s="103"/>
      <c r="I49" s="103"/>
      <c r="J49" s="103"/>
      <c r="K49" s="82"/>
    </row>
    <row r="50" spans="1:11" s="51" customFormat="1" ht="12.75" x14ac:dyDescent="0.2">
      <c r="A50" s="78" t="s">
        <v>49</v>
      </c>
      <c r="B50" s="83">
        <v>310</v>
      </c>
      <c r="C50" s="100">
        <v>510</v>
      </c>
      <c r="D50" s="114">
        <f>SUM(E50:K50)</f>
        <v>302159640</v>
      </c>
      <c r="E50" s="103">
        <v>103461900</v>
      </c>
      <c r="F50" s="103"/>
      <c r="G50" s="103">
        <v>198697740</v>
      </c>
      <c r="H50" s="103"/>
      <c r="I50" s="103"/>
      <c r="J50" s="103">
        <f>1620000-1620000</f>
        <v>0</v>
      </c>
      <c r="K50" s="82"/>
    </row>
    <row r="51" spans="1:11" s="51" customFormat="1" ht="12.75" x14ac:dyDescent="0.2">
      <c r="A51" s="78" t="s">
        <v>50</v>
      </c>
      <c r="B51" s="83">
        <v>320</v>
      </c>
      <c r="C51" s="83"/>
      <c r="D51" s="114">
        <f t="shared" si="4"/>
        <v>0</v>
      </c>
      <c r="E51" s="103"/>
      <c r="F51" s="103"/>
      <c r="G51" s="103"/>
      <c r="H51" s="103"/>
      <c r="I51" s="103"/>
      <c r="J51" s="103"/>
      <c r="K51" s="82"/>
    </row>
    <row r="52" spans="1:11" s="51" customFormat="1" ht="12.75" x14ac:dyDescent="0.2">
      <c r="A52" s="78"/>
      <c r="B52" s="83"/>
      <c r="C52" s="83"/>
      <c r="D52" s="114"/>
      <c r="E52" s="103"/>
      <c r="F52" s="103"/>
      <c r="G52" s="103"/>
      <c r="H52" s="103"/>
      <c r="I52" s="103"/>
      <c r="J52" s="103"/>
      <c r="K52" s="82"/>
    </row>
    <row r="53" spans="1:11" s="91" customFormat="1" ht="25.5" x14ac:dyDescent="0.2">
      <c r="A53" s="61" t="s">
        <v>51</v>
      </c>
      <c r="B53" s="96">
        <v>400</v>
      </c>
      <c r="C53" s="96"/>
      <c r="D53" s="112">
        <f t="shared" si="4"/>
        <v>200000</v>
      </c>
      <c r="E53" s="112">
        <f>SUM(E55:E56)</f>
        <v>0</v>
      </c>
      <c r="F53" s="112">
        <f t="shared" ref="F53:K53" si="11">SUM(F55:F56)</f>
        <v>0</v>
      </c>
      <c r="G53" s="112">
        <f t="shared" si="11"/>
        <v>0</v>
      </c>
      <c r="H53" s="112">
        <f t="shared" si="11"/>
        <v>0</v>
      </c>
      <c r="I53" s="112">
        <f t="shared" si="11"/>
        <v>0</v>
      </c>
      <c r="J53" s="112">
        <f t="shared" si="11"/>
        <v>200000</v>
      </c>
      <c r="K53" s="97">
        <f t="shared" si="11"/>
        <v>0</v>
      </c>
    </row>
    <row r="54" spans="1:11" s="51" customFormat="1" ht="12.75" x14ac:dyDescent="0.2">
      <c r="A54" s="78" t="s">
        <v>8</v>
      </c>
      <c r="B54" s="83"/>
      <c r="C54" s="241">
        <v>610</v>
      </c>
      <c r="D54" s="114"/>
      <c r="E54" s="103"/>
      <c r="F54" s="103"/>
      <c r="G54" s="103"/>
      <c r="H54" s="103"/>
      <c r="I54" s="103"/>
      <c r="J54" s="103"/>
      <c r="K54" s="82"/>
    </row>
    <row r="55" spans="1:11" s="51" customFormat="1" ht="12.75" x14ac:dyDescent="0.2">
      <c r="A55" s="78" t="s">
        <v>52</v>
      </c>
      <c r="B55" s="83">
        <v>410</v>
      </c>
      <c r="C55" s="241"/>
      <c r="D55" s="114">
        <f t="shared" si="4"/>
        <v>200000</v>
      </c>
      <c r="E55" s="103"/>
      <c r="F55" s="103"/>
      <c r="G55" s="103"/>
      <c r="H55" s="103"/>
      <c r="I55" s="103"/>
      <c r="J55" s="103">
        <v>200000</v>
      </c>
      <c r="K55" s="82"/>
    </row>
    <row r="56" spans="1:11" s="51" customFormat="1" ht="12.75" x14ac:dyDescent="0.2">
      <c r="A56" s="78" t="s">
        <v>53</v>
      </c>
      <c r="B56" s="83">
        <v>420</v>
      </c>
      <c r="C56" s="83"/>
      <c r="D56" s="114">
        <f t="shared" si="4"/>
        <v>0</v>
      </c>
      <c r="E56" s="103"/>
      <c r="F56" s="103"/>
      <c r="G56" s="103"/>
      <c r="H56" s="103"/>
      <c r="I56" s="103"/>
      <c r="J56" s="103"/>
      <c r="K56" s="82"/>
    </row>
    <row r="57" spans="1:11" s="51" customFormat="1" ht="12.75" x14ac:dyDescent="0.2">
      <c r="A57" s="78"/>
      <c r="B57" s="83"/>
      <c r="C57" s="83"/>
      <c r="D57" s="114"/>
      <c r="E57" s="103"/>
      <c r="F57" s="103"/>
      <c r="G57" s="103"/>
      <c r="H57" s="103"/>
      <c r="I57" s="103"/>
      <c r="J57" s="103"/>
      <c r="K57" s="82"/>
    </row>
    <row r="58" spans="1:11" s="51" customFormat="1" ht="25.5" customHeight="1" x14ac:dyDescent="0.2">
      <c r="A58" s="63" t="s">
        <v>54</v>
      </c>
      <c r="B58" s="80">
        <v>500</v>
      </c>
      <c r="C58" s="80" t="s">
        <v>30</v>
      </c>
      <c r="D58" s="121">
        <f>SUM(E58:J58)</f>
        <v>0</v>
      </c>
      <c r="E58" s="121"/>
      <c r="F58" s="121"/>
      <c r="G58" s="121"/>
      <c r="H58" s="121"/>
      <c r="I58" s="121"/>
      <c r="J58" s="121"/>
      <c r="K58" s="102"/>
    </row>
    <row r="59" spans="1:11" s="51" customFormat="1" ht="16.5" customHeight="1" x14ac:dyDescent="0.2">
      <c r="A59" s="78"/>
      <c r="B59" s="83"/>
      <c r="C59" s="83"/>
      <c r="D59" s="103"/>
      <c r="E59" s="103"/>
      <c r="F59" s="103"/>
      <c r="G59" s="103"/>
      <c r="H59" s="103"/>
      <c r="I59" s="103"/>
      <c r="J59" s="103"/>
      <c r="K59" s="82"/>
    </row>
    <row r="60" spans="1:11" s="51" customFormat="1" ht="21" customHeight="1" x14ac:dyDescent="0.2">
      <c r="A60" s="63" t="s">
        <v>55</v>
      </c>
      <c r="B60" s="80">
        <v>600</v>
      </c>
      <c r="C60" s="80" t="s">
        <v>30</v>
      </c>
      <c r="D60" s="121">
        <f>SUM(E60:J60)</f>
        <v>0</v>
      </c>
      <c r="E60" s="121"/>
      <c r="F60" s="121"/>
      <c r="G60" s="121"/>
      <c r="H60" s="121"/>
      <c r="I60" s="121"/>
      <c r="J60" s="121"/>
      <c r="K60" s="102"/>
    </row>
    <row r="61" spans="1:11" x14ac:dyDescent="0.25">
      <c r="D61" s="104">
        <f>D58+D10+D48-D20-D53</f>
        <v>0</v>
      </c>
      <c r="E61" s="104">
        <f t="shared" ref="E61:K61" si="12">E58+E10+E48-E20-E53</f>
        <v>0</v>
      </c>
      <c r="F61" s="104">
        <f t="shared" si="12"/>
        <v>0</v>
      </c>
      <c r="G61" s="104">
        <f t="shared" si="12"/>
        <v>0</v>
      </c>
      <c r="H61" s="104">
        <f t="shared" si="12"/>
        <v>0</v>
      </c>
      <c r="I61" s="104">
        <f t="shared" si="12"/>
        <v>0</v>
      </c>
      <c r="J61" s="104">
        <f t="shared" si="12"/>
        <v>0</v>
      </c>
      <c r="K61" s="104">
        <f t="shared" si="12"/>
        <v>0</v>
      </c>
    </row>
  </sheetData>
  <mergeCells count="44">
    <mergeCell ref="G38:G40"/>
    <mergeCell ref="H38:H40"/>
    <mergeCell ref="I38:I40"/>
    <mergeCell ref="J38:J40"/>
    <mergeCell ref="B22:B23"/>
    <mergeCell ref="C22:C23"/>
    <mergeCell ref="E22:E23"/>
    <mergeCell ref="F22:F23"/>
    <mergeCell ref="F38:F40"/>
    <mergeCell ref="G22:G23"/>
    <mergeCell ref="C54:C55"/>
    <mergeCell ref="B38:B40"/>
    <mergeCell ref="C38:C40"/>
    <mergeCell ref="D38:D40"/>
    <mergeCell ref="E38:E40"/>
    <mergeCell ref="K38:K40"/>
    <mergeCell ref="H22:H23"/>
    <mergeCell ref="I22:I23"/>
    <mergeCell ref="J22:J23"/>
    <mergeCell ref="K22:K23"/>
    <mergeCell ref="G11:G12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A2:K2"/>
    <mergeCell ref="A3:K3"/>
    <mergeCell ref="A5:A8"/>
    <mergeCell ref="B5:B8"/>
    <mergeCell ref="C5:C8"/>
    <mergeCell ref="D5:K5"/>
    <mergeCell ref="D6:D8"/>
    <mergeCell ref="E6:K6"/>
    <mergeCell ref="E7:E8"/>
    <mergeCell ref="J7:K7"/>
    <mergeCell ref="F7:F8"/>
    <mergeCell ref="G7:G8"/>
    <mergeCell ref="H7:H8"/>
    <mergeCell ref="I7:I8"/>
  </mergeCells>
  <pageMargins left="0.70866141732283472" right="0.51181102362204722" top="0.39370078740157483" bottom="0.39370078740157483" header="0.31496062992125984" footer="0.31496062992125984"/>
  <pageSetup paperSize="9" scale="70" orientation="landscape" r:id="rId1"/>
  <rowBreaks count="1" manualBreakCount="1">
    <brk id="3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1"/>
  <sheetViews>
    <sheetView view="pageBreakPreview" topLeftCell="A40" zoomScaleNormal="100" zoomScaleSheetLayoutView="100" workbookViewId="0">
      <selection activeCell="D55" sqref="D55"/>
    </sheetView>
  </sheetViews>
  <sheetFormatPr defaultColWidth="9.140625" defaultRowHeight="15.75" x14ac:dyDescent="0.25"/>
  <cols>
    <col min="1" max="1" width="30.28515625" style="1" customWidth="1"/>
    <col min="2" max="2" width="9.140625" style="1"/>
    <col min="3" max="3" width="15.140625" style="50" customWidth="1"/>
    <col min="4" max="4" width="15.28515625" style="50" customWidth="1"/>
    <col min="5" max="5" width="20.42578125" style="1" customWidth="1"/>
    <col min="6" max="6" width="21.5703125" style="1" customWidth="1"/>
    <col min="7" max="7" width="17.7109375" style="1" customWidth="1"/>
    <col min="8" max="8" width="15.140625" style="1" customWidth="1"/>
    <col min="9" max="10" width="14" style="1" customWidth="1"/>
    <col min="11" max="11" width="10.42578125" style="1" customWidth="1"/>
    <col min="12" max="16384" width="9.140625" style="1"/>
  </cols>
  <sheetData>
    <row r="1" spans="1:11" x14ac:dyDescent="0.25">
      <c r="A1" s="7"/>
    </row>
    <row r="2" spans="1:11" x14ac:dyDescent="0.25">
      <c r="A2" s="197" t="s">
        <v>154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x14ac:dyDescent="0.25">
      <c r="A3" s="191" t="s">
        <v>226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x14ac:dyDescent="0.25">
      <c r="A4" s="7"/>
    </row>
    <row r="5" spans="1:11" s="51" customFormat="1" ht="18.75" customHeight="1" x14ac:dyDescent="0.2">
      <c r="A5" s="235" t="s">
        <v>6</v>
      </c>
      <c r="B5" s="235" t="s">
        <v>18</v>
      </c>
      <c r="C5" s="235" t="s">
        <v>19</v>
      </c>
      <c r="D5" s="235" t="s">
        <v>20</v>
      </c>
      <c r="E5" s="235"/>
      <c r="F5" s="235"/>
      <c r="G5" s="235"/>
      <c r="H5" s="235"/>
      <c r="I5" s="235"/>
      <c r="J5" s="235"/>
      <c r="K5" s="235"/>
    </row>
    <row r="6" spans="1:11" s="51" customFormat="1" ht="12.75" x14ac:dyDescent="0.2">
      <c r="A6" s="235"/>
      <c r="B6" s="235"/>
      <c r="C6" s="235"/>
      <c r="D6" s="235" t="s">
        <v>21</v>
      </c>
      <c r="E6" s="235" t="s">
        <v>10</v>
      </c>
      <c r="F6" s="235"/>
      <c r="G6" s="235"/>
      <c r="H6" s="235"/>
      <c r="I6" s="235"/>
      <c r="J6" s="235"/>
      <c r="K6" s="235"/>
    </row>
    <row r="7" spans="1:11" s="51" customFormat="1" ht="63" customHeight="1" x14ac:dyDescent="0.2">
      <c r="A7" s="235"/>
      <c r="B7" s="235"/>
      <c r="C7" s="235"/>
      <c r="D7" s="235"/>
      <c r="E7" s="235" t="s">
        <v>22</v>
      </c>
      <c r="F7" s="235" t="s">
        <v>23</v>
      </c>
      <c r="G7" s="235" t="s">
        <v>24</v>
      </c>
      <c r="H7" s="235" t="s">
        <v>25</v>
      </c>
      <c r="I7" s="235" t="s">
        <v>26</v>
      </c>
      <c r="J7" s="235" t="s">
        <v>27</v>
      </c>
      <c r="K7" s="235"/>
    </row>
    <row r="8" spans="1:11" s="51" customFormat="1" ht="59.25" customHeight="1" x14ac:dyDescent="0.2">
      <c r="A8" s="235"/>
      <c r="B8" s="235"/>
      <c r="C8" s="235"/>
      <c r="D8" s="235"/>
      <c r="E8" s="235"/>
      <c r="F8" s="235"/>
      <c r="G8" s="235"/>
      <c r="H8" s="235"/>
      <c r="I8" s="235"/>
      <c r="J8" s="179" t="s">
        <v>21</v>
      </c>
      <c r="K8" s="179" t="s">
        <v>28</v>
      </c>
    </row>
    <row r="9" spans="1:11" s="51" customFormat="1" ht="12.75" x14ac:dyDescent="0.2">
      <c r="A9" s="174">
        <v>1</v>
      </c>
      <c r="B9" s="174">
        <v>2</v>
      </c>
      <c r="C9" s="174">
        <v>3</v>
      </c>
      <c r="D9" s="174">
        <v>4</v>
      </c>
      <c r="E9" s="174">
        <v>5</v>
      </c>
      <c r="F9" s="174">
        <v>5.0999999999999996</v>
      </c>
      <c r="G9" s="174">
        <v>6</v>
      </c>
      <c r="H9" s="174">
        <v>7</v>
      </c>
      <c r="I9" s="174">
        <v>8</v>
      </c>
      <c r="J9" s="174">
        <v>9</v>
      </c>
      <c r="K9" s="174">
        <v>10</v>
      </c>
    </row>
    <row r="10" spans="1:11" s="51" customFormat="1" ht="22.5" customHeight="1" x14ac:dyDescent="0.2">
      <c r="A10" s="61" t="s">
        <v>29</v>
      </c>
      <c r="B10" s="54">
        <v>100</v>
      </c>
      <c r="C10" s="54" t="s">
        <v>30</v>
      </c>
      <c r="D10" s="112">
        <f>SUM(E10:K10)</f>
        <v>24039680</v>
      </c>
      <c r="E10" s="112">
        <v>0</v>
      </c>
      <c r="F10" s="112"/>
      <c r="G10" s="112">
        <v>0</v>
      </c>
      <c r="H10" s="112"/>
      <c r="I10" s="112">
        <f t="shared" ref="I10:K10" si="0">SUM(I11:I18)</f>
        <v>0</v>
      </c>
      <c r="J10" s="112">
        <f>SUM(J11:J18)</f>
        <v>24039680</v>
      </c>
      <c r="K10" s="159">
        <f t="shared" si="0"/>
        <v>0</v>
      </c>
    </row>
    <row r="11" spans="1:11" s="51" customFormat="1" ht="12.75" x14ac:dyDescent="0.2">
      <c r="A11" s="57" t="s">
        <v>10</v>
      </c>
      <c r="B11" s="236">
        <v>110</v>
      </c>
      <c r="C11" s="237">
        <v>120</v>
      </c>
      <c r="D11" s="234"/>
      <c r="E11" s="234" t="s">
        <v>30</v>
      </c>
      <c r="F11" s="234"/>
      <c r="G11" s="234" t="s">
        <v>30</v>
      </c>
      <c r="H11" s="234" t="s">
        <v>30</v>
      </c>
      <c r="I11" s="234" t="s">
        <v>30</v>
      </c>
      <c r="J11" s="234"/>
      <c r="K11" s="240" t="s">
        <v>30</v>
      </c>
    </row>
    <row r="12" spans="1:11" s="51" customFormat="1" ht="12.75" x14ac:dyDescent="0.2">
      <c r="A12" s="78" t="s">
        <v>31</v>
      </c>
      <c r="B12" s="236"/>
      <c r="C12" s="237"/>
      <c r="D12" s="234"/>
      <c r="E12" s="234"/>
      <c r="F12" s="234"/>
      <c r="G12" s="234"/>
      <c r="H12" s="234"/>
      <c r="I12" s="234"/>
      <c r="J12" s="234"/>
      <c r="K12" s="240"/>
    </row>
    <row r="13" spans="1:11" s="51" customFormat="1" ht="12.75" x14ac:dyDescent="0.2">
      <c r="A13" s="78" t="s">
        <v>32</v>
      </c>
      <c r="B13" s="177">
        <v>120</v>
      </c>
      <c r="C13" s="181">
        <v>130</v>
      </c>
      <c r="D13" s="180">
        <f>SUM(E13:J13)</f>
        <v>24039680</v>
      </c>
      <c r="E13" s="180"/>
      <c r="F13" s="180"/>
      <c r="G13" s="180" t="s">
        <v>30</v>
      </c>
      <c r="H13" s="180" t="s">
        <v>30</v>
      </c>
      <c r="I13" s="180"/>
      <c r="J13" s="180">
        <v>24039680</v>
      </c>
      <c r="K13" s="182"/>
    </row>
    <row r="14" spans="1:11" s="51" customFormat="1" ht="25.5" x14ac:dyDescent="0.2">
      <c r="A14" s="78" t="s">
        <v>33</v>
      </c>
      <c r="B14" s="177">
        <v>130</v>
      </c>
      <c r="C14" s="181"/>
      <c r="D14" s="180">
        <f>SUM(E14:J14)</f>
        <v>0</v>
      </c>
      <c r="E14" s="180" t="s">
        <v>30</v>
      </c>
      <c r="F14" s="180"/>
      <c r="G14" s="180" t="s">
        <v>30</v>
      </c>
      <c r="H14" s="180" t="s">
        <v>30</v>
      </c>
      <c r="I14" s="180" t="s">
        <v>30</v>
      </c>
      <c r="J14" s="180"/>
      <c r="K14" s="182" t="s">
        <v>30</v>
      </c>
    </row>
    <row r="15" spans="1:11" s="51" customFormat="1" ht="71.25" customHeight="1" x14ac:dyDescent="0.2">
      <c r="A15" s="78" t="s">
        <v>34</v>
      </c>
      <c r="B15" s="177">
        <v>140</v>
      </c>
      <c r="C15" s="181"/>
      <c r="D15" s="180">
        <f>SUM(E15:J15)</f>
        <v>0</v>
      </c>
      <c r="E15" s="180" t="s">
        <v>30</v>
      </c>
      <c r="F15" s="180"/>
      <c r="G15" s="180" t="s">
        <v>30</v>
      </c>
      <c r="H15" s="180" t="s">
        <v>30</v>
      </c>
      <c r="I15" s="180" t="s">
        <v>30</v>
      </c>
      <c r="J15" s="180"/>
      <c r="K15" s="182" t="s">
        <v>30</v>
      </c>
    </row>
    <row r="16" spans="1:11" s="51" customFormat="1" ht="25.5" x14ac:dyDescent="0.2">
      <c r="A16" s="78" t="s">
        <v>35</v>
      </c>
      <c r="B16" s="177">
        <v>150</v>
      </c>
      <c r="C16" s="181">
        <v>180</v>
      </c>
      <c r="D16" s="180">
        <f>SUM(E16:J16)</f>
        <v>0</v>
      </c>
      <c r="E16" s="180" t="s">
        <v>30</v>
      </c>
      <c r="F16" s="180"/>
      <c r="G16" s="180"/>
      <c r="H16" s="180"/>
      <c r="I16" s="180" t="s">
        <v>30</v>
      </c>
      <c r="J16" s="180" t="s">
        <v>30</v>
      </c>
      <c r="K16" s="182" t="s">
        <v>30</v>
      </c>
    </row>
    <row r="17" spans="1:11" s="51" customFormat="1" ht="12.75" x14ac:dyDescent="0.2">
      <c r="A17" s="78" t="s">
        <v>36</v>
      </c>
      <c r="B17" s="177">
        <v>160</v>
      </c>
      <c r="C17" s="181">
        <v>180</v>
      </c>
      <c r="D17" s="180">
        <f>SUM(E17:J18)</f>
        <v>0</v>
      </c>
      <c r="E17" s="180" t="s">
        <v>30</v>
      </c>
      <c r="F17" s="180"/>
      <c r="G17" s="180" t="s">
        <v>30</v>
      </c>
      <c r="H17" s="180" t="s">
        <v>30</v>
      </c>
      <c r="I17" s="180" t="s">
        <v>30</v>
      </c>
      <c r="J17" s="180"/>
      <c r="K17" s="182"/>
    </row>
    <row r="18" spans="1:11" s="51" customFormat="1" ht="16.5" customHeight="1" x14ac:dyDescent="0.2">
      <c r="A18" s="59" t="s">
        <v>37</v>
      </c>
      <c r="B18" s="55">
        <v>180</v>
      </c>
      <c r="C18" s="55" t="s">
        <v>30</v>
      </c>
      <c r="D18" s="113">
        <f>SUM(E18:J19)</f>
        <v>0</v>
      </c>
      <c r="E18" s="113" t="s">
        <v>30</v>
      </c>
      <c r="F18" s="113"/>
      <c r="G18" s="113" t="s">
        <v>30</v>
      </c>
      <c r="H18" s="113" t="s">
        <v>30</v>
      </c>
      <c r="I18" s="113" t="s">
        <v>30</v>
      </c>
      <c r="J18" s="113"/>
      <c r="K18" s="64" t="s">
        <v>30</v>
      </c>
    </row>
    <row r="19" spans="1:11" s="51" customFormat="1" ht="12.75" x14ac:dyDescent="0.2">
      <c r="A19" s="56"/>
      <c r="B19" s="56"/>
      <c r="C19" s="54"/>
      <c r="D19" s="114"/>
      <c r="E19" s="180"/>
      <c r="F19" s="180"/>
      <c r="G19" s="180"/>
      <c r="H19" s="180"/>
      <c r="I19" s="180"/>
      <c r="J19" s="180"/>
      <c r="K19" s="182"/>
    </row>
    <row r="20" spans="1:11" s="91" customFormat="1" ht="12.75" x14ac:dyDescent="0.2">
      <c r="A20" s="60" t="s">
        <v>38</v>
      </c>
      <c r="B20" s="178">
        <v>200</v>
      </c>
      <c r="C20" s="178" t="s">
        <v>30</v>
      </c>
      <c r="D20" s="122">
        <f>SUM(E20:K20)</f>
        <v>321398380</v>
      </c>
      <c r="E20" s="122">
        <f t="shared" ref="E20:K20" si="1">E21+E28+E32+E38+E42+E44</f>
        <v>105559600</v>
      </c>
      <c r="F20" s="122"/>
      <c r="G20" s="122">
        <f t="shared" si="1"/>
        <v>191999100</v>
      </c>
      <c r="H20" s="122"/>
      <c r="I20" s="122">
        <f t="shared" si="1"/>
        <v>0</v>
      </c>
      <c r="J20" s="122">
        <f>J21+J28+J32+J38+J42+J44</f>
        <v>23839680</v>
      </c>
      <c r="K20" s="160">
        <f t="shared" si="1"/>
        <v>0</v>
      </c>
    </row>
    <row r="21" spans="1:11" s="91" customFormat="1" ht="25.5" x14ac:dyDescent="0.2">
      <c r="A21" s="60" t="s">
        <v>39</v>
      </c>
      <c r="B21" s="178">
        <v>210</v>
      </c>
      <c r="C21" s="177">
        <v>100</v>
      </c>
      <c r="D21" s="115">
        <f>SUM(E21:K21)</f>
        <v>179123700</v>
      </c>
      <c r="E21" s="176">
        <f>SUM(E24:E26)</f>
        <v>67032590</v>
      </c>
      <c r="F21" s="176">
        <f>SUM(F24:F26)</f>
        <v>0</v>
      </c>
      <c r="G21" s="176">
        <f t="shared" ref="G21:K21" si="2">SUM(G24:G26)</f>
        <v>96674380</v>
      </c>
      <c r="H21" s="176">
        <f t="shared" si="2"/>
        <v>0</v>
      </c>
      <c r="I21" s="176">
        <f t="shared" si="2"/>
        <v>0</v>
      </c>
      <c r="J21" s="176">
        <f t="shared" si="2"/>
        <v>15416730</v>
      </c>
      <c r="K21" s="92">
        <f t="shared" si="2"/>
        <v>0</v>
      </c>
    </row>
    <row r="22" spans="1:11" s="51" customFormat="1" ht="12.75" x14ac:dyDescent="0.2">
      <c r="A22" s="57" t="s">
        <v>8</v>
      </c>
      <c r="B22" s="236">
        <v>211</v>
      </c>
      <c r="C22" s="236"/>
      <c r="D22" s="114"/>
      <c r="E22" s="234">
        <f>E24+E25</f>
        <v>66082590</v>
      </c>
      <c r="F22" s="234"/>
      <c r="G22" s="234">
        <f>G24+G25</f>
        <v>96674380</v>
      </c>
      <c r="H22" s="234"/>
      <c r="I22" s="234">
        <f t="shared" ref="I22:K22" si="3">I24+I25</f>
        <v>0</v>
      </c>
      <c r="J22" s="234">
        <f>J24+J25</f>
        <v>14426730</v>
      </c>
      <c r="K22" s="240">
        <f t="shared" si="3"/>
        <v>0</v>
      </c>
    </row>
    <row r="23" spans="1:11" s="51" customFormat="1" ht="32.25" customHeight="1" x14ac:dyDescent="0.2">
      <c r="A23" s="57" t="s">
        <v>40</v>
      </c>
      <c r="B23" s="236"/>
      <c r="C23" s="236"/>
      <c r="D23" s="117">
        <f>SUM(E22:K23)</f>
        <v>177183700</v>
      </c>
      <c r="E23" s="234"/>
      <c r="F23" s="234"/>
      <c r="G23" s="234"/>
      <c r="H23" s="234"/>
      <c r="I23" s="234"/>
      <c r="J23" s="234"/>
      <c r="K23" s="240"/>
    </row>
    <row r="24" spans="1:11" s="90" customFormat="1" ht="15.75" customHeight="1" x14ac:dyDescent="0.2">
      <c r="A24" s="107" t="s">
        <v>176</v>
      </c>
      <c r="B24" s="88"/>
      <c r="C24" s="89">
        <v>111</v>
      </c>
      <c r="D24" s="117">
        <f t="shared" ref="D24:D56" si="4">SUM(E24:K24)</f>
        <v>132808710</v>
      </c>
      <c r="E24" s="118">
        <v>50754640</v>
      </c>
      <c r="F24" s="118"/>
      <c r="G24" s="118">
        <v>71096380</v>
      </c>
      <c r="H24" s="118"/>
      <c r="I24" s="118"/>
      <c r="J24" s="118">
        <v>10957690</v>
      </c>
      <c r="K24" s="98"/>
    </row>
    <row r="25" spans="1:11" s="90" customFormat="1" ht="49.5" customHeight="1" x14ac:dyDescent="0.2">
      <c r="A25" s="107" t="s">
        <v>177</v>
      </c>
      <c r="B25" s="88"/>
      <c r="C25" s="89">
        <v>119</v>
      </c>
      <c r="D25" s="117">
        <f t="shared" si="4"/>
        <v>44374990</v>
      </c>
      <c r="E25" s="118">
        <v>15327950</v>
      </c>
      <c r="F25" s="118"/>
      <c r="G25" s="118">
        <v>25578000</v>
      </c>
      <c r="H25" s="118"/>
      <c r="I25" s="118"/>
      <c r="J25" s="118">
        <v>3469040</v>
      </c>
      <c r="K25" s="98"/>
    </row>
    <row r="26" spans="1:11" s="90" customFormat="1" ht="26.25" customHeight="1" x14ac:dyDescent="0.2">
      <c r="A26" s="107" t="s">
        <v>178</v>
      </c>
      <c r="B26" s="88"/>
      <c r="C26" s="89">
        <v>112</v>
      </c>
      <c r="D26" s="117">
        <f t="shared" si="4"/>
        <v>1940000</v>
      </c>
      <c r="E26" s="118">
        <v>950000</v>
      </c>
      <c r="F26" s="118"/>
      <c r="G26" s="118"/>
      <c r="H26" s="118"/>
      <c r="I26" s="118"/>
      <c r="J26" s="118">
        <v>990000</v>
      </c>
      <c r="K26" s="98"/>
    </row>
    <row r="27" spans="1:11" s="51" customFormat="1" ht="12.75" x14ac:dyDescent="0.2">
      <c r="A27" s="78"/>
      <c r="B27" s="78"/>
      <c r="C27" s="177"/>
      <c r="D27" s="114"/>
      <c r="E27" s="180"/>
      <c r="F27" s="180"/>
      <c r="G27" s="180"/>
      <c r="H27" s="180"/>
      <c r="I27" s="180"/>
      <c r="J27" s="180"/>
      <c r="K27" s="182"/>
    </row>
    <row r="28" spans="1:11" s="91" customFormat="1" ht="25.5" x14ac:dyDescent="0.2">
      <c r="A28" s="60" t="s">
        <v>41</v>
      </c>
      <c r="B28" s="178">
        <v>220</v>
      </c>
      <c r="C28" s="177">
        <v>300</v>
      </c>
      <c r="D28" s="115">
        <f t="shared" si="4"/>
        <v>4989100</v>
      </c>
      <c r="E28" s="176">
        <f>SUM(E29:E31)</f>
        <v>0</v>
      </c>
      <c r="F28" s="176">
        <f t="shared" ref="F28:J28" si="5">SUM(F29:F31)</f>
        <v>0</v>
      </c>
      <c r="G28" s="176">
        <f>SUM(G29:G31)</f>
        <v>4989100</v>
      </c>
      <c r="H28" s="176">
        <f t="shared" si="5"/>
        <v>0</v>
      </c>
      <c r="I28" s="176">
        <f t="shared" si="5"/>
        <v>0</v>
      </c>
      <c r="J28" s="176">
        <f t="shared" si="5"/>
        <v>0</v>
      </c>
      <c r="K28" s="176">
        <f>SUM(K29:K31)</f>
        <v>0</v>
      </c>
    </row>
    <row r="29" spans="1:11" s="51" customFormat="1" ht="12.75" x14ac:dyDescent="0.2">
      <c r="A29" s="58" t="s">
        <v>8</v>
      </c>
      <c r="B29" s="78"/>
      <c r="C29" s="177"/>
      <c r="D29" s="114"/>
      <c r="E29" s="180"/>
      <c r="F29" s="180"/>
      <c r="G29" s="180"/>
      <c r="H29" s="180"/>
      <c r="I29" s="180"/>
      <c r="J29" s="180"/>
      <c r="K29" s="182"/>
    </row>
    <row r="30" spans="1:11" s="90" customFormat="1" ht="16.149999999999999" customHeight="1" x14ac:dyDescent="0.2">
      <c r="A30" s="109" t="s">
        <v>218</v>
      </c>
      <c r="B30" s="94"/>
      <c r="C30" s="95">
        <v>321</v>
      </c>
      <c r="D30" s="117">
        <f>SUM(E30:K30)</f>
        <v>0</v>
      </c>
      <c r="E30" s="118"/>
      <c r="F30" s="118"/>
      <c r="G30" s="118"/>
      <c r="H30" s="118"/>
      <c r="I30" s="118"/>
      <c r="J30" s="118"/>
      <c r="K30" s="98"/>
    </row>
    <row r="31" spans="1:11" s="90" customFormat="1" ht="18.75" customHeight="1" x14ac:dyDescent="0.2">
      <c r="A31" s="161" t="s">
        <v>183</v>
      </c>
      <c r="B31" s="162"/>
      <c r="C31" s="163">
        <v>340</v>
      </c>
      <c r="D31" s="164">
        <f>SUM(E31:K31)</f>
        <v>4989100</v>
      </c>
      <c r="E31" s="165"/>
      <c r="F31" s="165"/>
      <c r="G31" s="165">
        <v>4989100</v>
      </c>
      <c r="H31" s="165"/>
      <c r="I31" s="165"/>
      <c r="J31" s="165"/>
      <c r="K31" s="166"/>
    </row>
    <row r="32" spans="1:11" s="91" customFormat="1" ht="25.5" x14ac:dyDescent="0.2">
      <c r="A32" s="60" t="s">
        <v>42</v>
      </c>
      <c r="B32" s="178">
        <v>230</v>
      </c>
      <c r="C32" s="177">
        <v>800</v>
      </c>
      <c r="D32" s="115">
        <f t="shared" si="4"/>
        <v>25460650</v>
      </c>
      <c r="E32" s="176">
        <f>SUM(E34:E37)</f>
        <v>21070650</v>
      </c>
      <c r="F32" s="176">
        <f t="shared" ref="F32:K32" si="6">SUM(F34:F37)</f>
        <v>0</v>
      </c>
      <c r="G32" s="176">
        <f t="shared" si="6"/>
        <v>0</v>
      </c>
      <c r="H32" s="176">
        <f t="shared" si="6"/>
        <v>0</v>
      </c>
      <c r="I32" s="176">
        <f t="shared" si="6"/>
        <v>0</v>
      </c>
      <c r="J32" s="176">
        <f t="shared" si="6"/>
        <v>4390000</v>
      </c>
      <c r="K32" s="92">
        <f t="shared" si="6"/>
        <v>0</v>
      </c>
    </row>
    <row r="33" spans="1:11" s="51" customFormat="1" ht="12.75" x14ac:dyDescent="0.2">
      <c r="A33" s="58" t="s">
        <v>8</v>
      </c>
      <c r="B33" s="78"/>
      <c r="C33" s="177"/>
      <c r="D33" s="114"/>
      <c r="E33" s="180"/>
      <c r="F33" s="180"/>
      <c r="G33" s="180"/>
      <c r="H33" s="180"/>
      <c r="I33" s="180"/>
      <c r="J33" s="180"/>
      <c r="K33" s="182"/>
    </row>
    <row r="34" spans="1:11" s="51" customFormat="1" ht="29.25" customHeight="1" x14ac:dyDescent="0.2">
      <c r="A34" s="108" t="s">
        <v>179</v>
      </c>
      <c r="B34" s="85"/>
      <c r="C34" s="181">
        <v>851</v>
      </c>
      <c r="D34" s="114">
        <f t="shared" si="4"/>
        <v>21430400</v>
      </c>
      <c r="E34" s="180">
        <v>18540400</v>
      </c>
      <c r="F34" s="180"/>
      <c r="G34" s="180"/>
      <c r="H34" s="180"/>
      <c r="I34" s="180"/>
      <c r="J34" s="180">
        <v>2890000</v>
      </c>
      <c r="K34" s="182"/>
    </row>
    <row r="35" spans="1:11" s="51" customFormat="1" ht="15" customHeight="1" x14ac:dyDescent="0.2">
      <c r="A35" s="108" t="s">
        <v>180</v>
      </c>
      <c r="B35" s="85"/>
      <c r="C35" s="181">
        <v>852</v>
      </c>
      <c r="D35" s="114">
        <f t="shared" si="4"/>
        <v>3580250</v>
      </c>
      <c r="E35" s="180">
        <v>2530250</v>
      </c>
      <c r="F35" s="180"/>
      <c r="G35" s="180"/>
      <c r="H35" s="180"/>
      <c r="I35" s="180"/>
      <c r="J35" s="180">
        <v>1050000</v>
      </c>
      <c r="K35" s="182"/>
    </row>
    <row r="36" spans="1:11" s="51" customFormat="1" ht="16.5" customHeight="1" x14ac:dyDescent="0.2">
      <c r="A36" s="108" t="s">
        <v>181</v>
      </c>
      <c r="B36" s="85"/>
      <c r="C36" s="181">
        <v>853</v>
      </c>
      <c r="D36" s="114">
        <f t="shared" si="4"/>
        <v>450000</v>
      </c>
      <c r="E36" s="180"/>
      <c r="F36" s="180"/>
      <c r="G36" s="180"/>
      <c r="H36" s="180"/>
      <c r="I36" s="180"/>
      <c r="J36" s="180">
        <v>450000</v>
      </c>
      <c r="K36" s="182"/>
    </row>
    <row r="37" spans="1:11" s="51" customFormat="1" ht="51" x14ac:dyDescent="0.2">
      <c r="A37" s="99" t="s">
        <v>187</v>
      </c>
      <c r="B37" s="86"/>
      <c r="C37" s="181">
        <v>831</v>
      </c>
      <c r="D37" s="114">
        <f t="shared" si="4"/>
        <v>0</v>
      </c>
      <c r="E37" s="180"/>
      <c r="F37" s="180"/>
      <c r="G37" s="180"/>
      <c r="H37" s="180"/>
      <c r="I37" s="180"/>
      <c r="J37" s="180"/>
      <c r="K37" s="182"/>
    </row>
    <row r="38" spans="1:11" s="91" customFormat="1" ht="12.75" x14ac:dyDescent="0.2">
      <c r="A38" s="60" t="s">
        <v>43</v>
      </c>
      <c r="B38" s="239">
        <v>240</v>
      </c>
      <c r="C38" s="238"/>
      <c r="D38" s="238">
        <f>SUM(E38:K40)</f>
        <v>0</v>
      </c>
      <c r="E38" s="238"/>
      <c r="F38" s="238"/>
      <c r="G38" s="238"/>
      <c r="H38" s="238"/>
      <c r="I38" s="238"/>
      <c r="J38" s="238"/>
      <c r="K38" s="238"/>
    </row>
    <row r="39" spans="1:11" s="91" customFormat="1" ht="12.75" x14ac:dyDescent="0.2">
      <c r="A39" s="60" t="s">
        <v>44</v>
      </c>
      <c r="B39" s="239"/>
      <c r="C39" s="238"/>
      <c r="D39" s="238"/>
      <c r="E39" s="238"/>
      <c r="F39" s="238"/>
      <c r="G39" s="238"/>
      <c r="H39" s="238"/>
      <c r="I39" s="238"/>
      <c r="J39" s="238"/>
      <c r="K39" s="238"/>
    </row>
    <row r="40" spans="1:11" s="91" customFormat="1" ht="12.75" x14ac:dyDescent="0.2">
      <c r="A40" s="60" t="s">
        <v>45</v>
      </c>
      <c r="B40" s="239"/>
      <c r="C40" s="238"/>
      <c r="D40" s="238"/>
      <c r="E40" s="238"/>
      <c r="F40" s="238"/>
      <c r="G40" s="238"/>
      <c r="H40" s="238"/>
      <c r="I40" s="238"/>
      <c r="J40" s="238"/>
      <c r="K40" s="238"/>
    </row>
    <row r="41" spans="1:11" s="51" customFormat="1" ht="12.75" x14ac:dyDescent="0.2">
      <c r="A41" s="78"/>
      <c r="B41" s="78"/>
      <c r="C41" s="177"/>
      <c r="D41" s="114"/>
      <c r="E41" s="180"/>
      <c r="F41" s="180"/>
      <c r="G41" s="180"/>
      <c r="H41" s="180"/>
      <c r="I41" s="180"/>
      <c r="J41" s="180"/>
      <c r="K41" s="182"/>
    </row>
    <row r="42" spans="1:11" s="91" customFormat="1" ht="27" customHeight="1" x14ac:dyDescent="0.2">
      <c r="A42" s="60" t="s">
        <v>46</v>
      </c>
      <c r="B42" s="178">
        <v>250</v>
      </c>
      <c r="C42" s="177">
        <v>100</v>
      </c>
      <c r="D42" s="115">
        <f>SUM(E42:K42)</f>
        <v>700000</v>
      </c>
      <c r="E42" s="176">
        <f t="shared" ref="E42:K42" si="7">SUM(E43:E43)</f>
        <v>0</v>
      </c>
      <c r="F42" s="176">
        <f t="shared" si="7"/>
        <v>0</v>
      </c>
      <c r="G42" s="176">
        <f t="shared" si="7"/>
        <v>0</v>
      </c>
      <c r="H42" s="176">
        <f t="shared" si="7"/>
        <v>0</v>
      </c>
      <c r="I42" s="176">
        <f t="shared" si="7"/>
        <v>0</v>
      </c>
      <c r="J42" s="176">
        <f t="shared" si="7"/>
        <v>700000</v>
      </c>
      <c r="K42" s="92">
        <f t="shared" si="7"/>
        <v>0</v>
      </c>
    </row>
    <row r="43" spans="1:11" s="90" customFormat="1" ht="60.75" customHeight="1" x14ac:dyDescent="0.2">
      <c r="A43" s="107" t="s">
        <v>182</v>
      </c>
      <c r="B43" s="94"/>
      <c r="C43" s="95">
        <v>113</v>
      </c>
      <c r="D43" s="117">
        <f t="shared" ref="D43" si="8">SUM(E43:K43)</f>
        <v>700000</v>
      </c>
      <c r="E43" s="118"/>
      <c r="F43" s="118"/>
      <c r="G43" s="118"/>
      <c r="H43" s="118"/>
      <c r="I43" s="118"/>
      <c r="J43" s="118">
        <v>700000</v>
      </c>
      <c r="K43" s="98"/>
    </row>
    <row r="44" spans="1:11" s="91" customFormat="1" ht="25.5" x14ac:dyDescent="0.2">
      <c r="A44" s="60" t="s">
        <v>47</v>
      </c>
      <c r="B44" s="178">
        <v>260</v>
      </c>
      <c r="C44" s="178" t="s">
        <v>30</v>
      </c>
      <c r="D44" s="115">
        <f>SUM(E44:K44)</f>
        <v>111124930</v>
      </c>
      <c r="E44" s="176">
        <f t="shared" ref="E44:K44" si="9">SUM(E46:E46)</f>
        <v>17456360</v>
      </c>
      <c r="F44" s="176">
        <f t="shared" si="9"/>
        <v>0</v>
      </c>
      <c r="G44" s="176">
        <f t="shared" si="9"/>
        <v>90335620</v>
      </c>
      <c r="H44" s="176">
        <f t="shared" si="9"/>
        <v>0</v>
      </c>
      <c r="I44" s="176">
        <f t="shared" si="9"/>
        <v>0</v>
      </c>
      <c r="J44" s="176">
        <f>SUM(J45:J46)</f>
        <v>3332950</v>
      </c>
      <c r="K44" s="92">
        <f t="shared" si="9"/>
        <v>0</v>
      </c>
    </row>
    <row r="45" spans="1:11" s="91" customFormat="1" ht="12.75" x14ac:dyDescent="0.2">
      <c r="A45" s="60"/>
      <c r="B45" s="151"/>
      <c r="C45" s="95">
        <v>407</v>
      </c>
      <c r="D45" s="117">
        <f>SUM(E45:K45)</f>
        <v>0</v>
      </c>
      <c r="E45" s="176"/>
      <c r="F45" s="176"/>
      <c r="G45" s="176"/>
      <c r="H45" s="176"/>
      <c r="I45" s="176"/>
      <c r="J45" s="180">
        <f>1620000-1620000</f>
        <v>0</v>
      </c>
      <c r="K45" s="92"/>
    </row>
    <row r="46" spans="1:11" s="90" customFormat="1" ht="37.5" customHeight="1" x14ac:dyDescent="0.2">
      <c r="A46" s="107" t="s">
        <v>184</v>
      </c>
      <c r="B46" s="94"/>
      <c r="C46" s="89">
        <v>244</v>
      </c>
      <c r="D46" s="117">
        <f>SUM(E46:K46)</f>
        <v>111124930</v>
      </c>
      <c r="E46" s="118">
        <v>17456360</v>
      </c>
      <c r="F46" s="118"/>
      <c r="G46" s="118">
        <v>90335620</v>
      </c>
      <c r="H46" s="118"/>
      <c r="I46" s="118"/>
      <c r="J46" s="118">
        <v>3332950</v>
      </c>
      <c r="K46" s="98"/>
    </row>
    <row r="47" spans="1:11" s="51" customFormat="1" ht="12.75" x14ac:dyDescent="0.2">
      <c r="A47" s="56"/>
      <c r="B47" s="56"/>
      <c r="C47" s="54"/>
      <c r="D47" s="119"/>
      <c r="E47" s="120"/>
      <c r="F47" s="120"/>
      <c r="G47" s="120"/>
      <c r="H47" s="120"/>
      <c r="I47" s="120"/>
      <c r="J47" s="120"/>
      <c r="K47" s="101"/>
    </row>
    <row r="48" spans="1:11" s="91" customFormat="1" ht="25.5" x14ac:dyDescent="0.2">
      <c r="A48" s="60" t="s">
        <v>48</v>
      </c>
      <c r="B48" s="178">
        <v>300</v>
      </c>
      <c r="C48" s="178" t="s">
        <v>30</v>
      </c>
      <c r="D48" s="115">
        <f t="shared" si="4"/>
        <v>297558700</v>
      </c>
      <c r="E48" s="176">
        <f>SUM(E50:E51)</f>
        <v>105559600</v>
      </c>
      <c r="F48" s="176">
        <f t="shared" ref="F48:K48" si="10">SUM(F50:F51)</f>
        <v>0</v>
      </c>
      <c r="G48" s="176">
        <f t="shared" si="10"/>
        <v>191999100</v>
      </c>
      <c r="H48" s="176">
        <f t="shared" si="10"/>
        <v>0</v>
      </c>
      <c r="I48" s="176">
        <f t="shared" si="10"/>
        <v>0</v>
      </c>
      <c r="J48" s="176">
        <f t="shared" si="10"/>
        <v>0</v>
      </c>
      <c r="K48" s="92">
        <f t="shared" si="10"/>
        <v>0</v>
      </c>
    </row>
    <row r="49" spans="1:11" s="51" customFormat="1" ht="12.75" x14ac:dyDescent="0.2">
      <c r="A49" s="78" t="s">
        <v>8</v>
      </c>
      <c r="B49" s="78"/>
      <c r="C49" s="78"/>
      <c r="D49" s="114"/>
      <c r="E49" s="180"/>
      <c r="F49" s="180"/>
      <c r="G49" s="180"/>
      <c r="H49" s="180"/>
      <c r="I49" s="180"/>
      <c r="J49" s="180"/>
      <c r="K49" s="182"/>
    </row>
    <row r="50" spans="1:11" s="51" customFormat="1" ht="12.75" x14ac:dyDescent="0.2">
      <c r="A50" s="78" t="s">
        <v>49</v>
      </c>
      <c r="B50" s="177">
        <v>310</v>
      </c>
      <c r="C50" s="181">
        <v>510</v>
      </c>
      <c r="D50" s="114">
        <f>SUM(E50:K50)</f>
        <v>297558700</v>
      </c>
      <c r="E50" s="180">
        <v>105559600</v>
      </c>
      <c r="F50" s="180"/>
      <c r="G50" s="180">
        <v>191999100</v>
      </c>
      <c r="H50" s="180"/>
      <c r="I50" s="180"/>
      <c r="J50" s="180">
        <f>1620000-1620000</f>
        <v>0</v>
      </c>
      <c r="K50" s="182"/>
    </row>
    <row r="51" spans="1:11" s="51" customFormat="1" ht="12.75" x14ac:dyDescent="0.2">
      <c r="A51" s="78" t="s">
        <v>50</v>
      </c>
      <c r="B51" s="177">
        <v>320</v>
      </c>
      <c r="C51" s="177"/>
      <c r="D51" s="114">
        <f t="shared" si="4"/>
        <v>0</v>
      </c>
      <c r="E51" s="180"/>
      <c r="F51" s="180"/>
      <c r="G51" s="180"/>
      <c r="H51" s="180"/>
      <c r="I51" s="180"/>
      <c r="J51" s="180"/>
      <c r="K51" s="182"/>
    </row>
    <row r="52" spans="1:11" s="51" customFormat="1" ht="12.75" x14ac:dyDescent="0.2">
      <c r="A52" s="78"/>
      <c r="B52" s="177"/>
      <c r="C52" s="177"/>
      <c r="D52" s="114"/>
      <c r="E52" s="180"/>
      <c r="F52" s="180"/>
      <c r="G52" s="180"/>
      <c r="H52" s="180"/>
      <c r="I52" s="180"/>
      <c r="J52" s="180"/>
      <c r="K52" s="182"/>
    </row>
    <row r="53" spans="1:11" s="91" customFormat="1" ht="25.5" x14ac:dyDescent="0.2">
      <c r="A53" s="61" t="s">
        <v>51</v>
      </c>
      <c r="B53" s="175">
        <v>400</v>
      </c>
      <c r="C53" s="175"/>
      <c r="D53" s="112">
        <f t="shared" si="4"/>
        <v>200000</v>
      </c>
      <c r="E53" s="112">
        <f>SUM(E55:E56)</f>
        <v>0</v>
      </c>
      <c r="F53" s="112">
        <f t="shared" ref="F53:K53" si="11">SUM(F55:F56)</f>
        <v>0</v>
      </c>
      <c r="G53" s="112">
        <f t="shared" si="11"/>
        <v>0</v>
      </c>
      <c r="H53" s="112">
        <f t="shared" si="11"/>
        <v>0</v>
      </c>
      <c r="I53" s="112">
        <f t="shared" si="11"/>
        <v>0</v>
      </c>
      <c r="J53" s="112">
        <f t="shared" si="11"/>
        <v>200000</v>
      </c>
      <c r="K53" s="97">
        <f t="shared" si="11"/>
        <v>0</v>
      </c>
    </row>
    <row r="54" spans="1:11" s="51" customFormat="1" ht="12.75" x14ac:dyDescent="0.2">
      <c r="A54" s="78" t="s">
        <v>8</v>
      </c>
      <c r="B54" s="177"/>
      <c r="C54" s="241">
        <v>610</v>
      </c>
      <c r="D54" s="114"/>
      <c r="E54" s="180"/>
      <c r="F54" s="180"/>
      <c r="G54" s="180"/>
      <c r="H54" s="180"/>
      <c r="I54" s="180"/>
      <c r="J54" s="180"/>
      <c r="K54" s="182"/>
    </row>
    <row r="55" spans="1:11" s="51" customFormat="1" ht="12.75" x14ac:dyDescent="0.2">
      <c r="A55" s="78" t="s">
        <v>52</v>
      </c>
      <c r="B55" s="177">
        <v>410</v>
      </c>
      <c r="C55" s="241"/>
      <c r="D55" s="114">
        <f t="shared" si="4"/>
        <v>200000</v>
      </c>
      <c r="E55" s="180"/>
      <c r="F55" s="180"/>
      <c r="G55" s="180"/>
      <c r="H55" s="180"/>
      <c r="I55" s="180"/>
      <c r="J55" s="180">
        <v>200000</v>
      </c>
      <c r="K55" s="182"/>
    </row>
    <row r="56" spans="1:11" s="51" customFormat="1" ht="12.75" x14ac:dyDescent="0.2">
      <c r="A56" s="78" t="s">
        <v>53</v>
      </c>
      <c r="B56" s="177">
        <v>420</v>
      </c>
      <c r="C56" s="177"/>
      <c r="D56" s="114">
        <f t="shared" si="4"/>
        <v>0</v>
      </c>
      <c r="E56" s="180"/>
      <c r="F56" s="180"/>
      <c r="G56" s="180"/>
      <c r="H56" s="180"/>
      <c r="I56" s="180"/>
      <c r="J56" s="180"/>
      <c r="K56" s="182"/>
    </row>
    <row r="57" spans="1:11" s="51" customFormat="1" ht="12.75" x14ac:dyDescent="0.2">
      <c r="A57" s="78"/>
      <c r="B57" s="177"/>
      <c r="C57" s="177"/>
      <c r="D57" s="114"/>
      <c r="E57" s="180"/>
      <c r="F57" s="180"/>
      <c r="G57" s="180"/>
      <c r="H57" s="180"/>
      <c r="I57" s="180"/>
      <c r="J57" s="180"/>
      <c r="K57" s="182"/>
    </row>
    <row r="58" spans="1:11" s="51" customFormat="1" ht="25.5" customHeight="1" x14ac:dyDescent="0.2">
      <c r="A58" s="63" t="s">
        <v>54</v>
      </c>
      <c r="B58" s="183">
        <v>500</v>
      </c>
      <c r="C58" s="183" t="s">
        <v>30</v>
      </c>
      <c r="D58" s="121">
        <f>SUM(E58:J58)</f>
        <v>0</v>
      </c>
      <c r="E58" s="121"/>
      <c r="F58" s="121"/>
      <c r="G58" s="121"/>
      <c r="H58" s="121"/>
      <c r="I58" s="121"/>
      <c r="J58" s="121"/>
      <c r="K58" s="102"/>
    </row>
    <row r="59" spans="1:11" s="51" customFormat="1" ht="16.5" customHeight="1" x14ac:dyDescent="0.2">
      <c r="A59" s="78"/>
      <c r="B59" s="177"/>
      <c r="C59" s="177"/>
      <c r="D59" s="180"/>
      <c r="E59" s="180"/>
      <c r="F59" s="180"/>
      <c r="G59" s="180"/>
      <c r="H59" s="180"/>
      <c r="I59" s="180"/>
      <c r="J59" s="180"/>
      <c r="K59" s="182"/>
    </row>
    <row r="60" spans="1:11" s="51" customFormat="1" ht="21" customHeight="1" x14ac:dyDescent="0.2">
      <c r="A60" s="63" t="s">
        <v>55</v>
      </c>
      <c r="B60" s="183">
        <v>600</v>
      </c>
      <c r="C60" s="183" t="s">
        <v>30</v>
      </c>
      <c r="D60" s="121">
        <f>SUM(E60:J60)</f>
        <v>0</v>
      </c>
      <c r="E60" s="121"/>
      <c r="F60" s="121"/>
      <c r="G60" s="121"/>
      <c r="H60" s="121"/>
      <c r="I60" s="121"/>
      <c r="J60" s="121"/>
      <c r="K60" s="102"/>
    </row>
    <row r="61" spans="1:11" x14ac:dyDescent="0.25">
      <c r="D61" s="104">
        <f>D58+D10+D48-D20-D53</f>
        <v>0</v>
      </c>
      <c r="E61" s="104">
        <f t="shared" ref="E61:K61" si="12">E58+E10+E48-E20-E53</f>
        <v>0</v>
      </c>
      <c r="F61" s="104">
        <f t="shared" si="12"/>
        <v>0</v>
      </c>
      <c r="G61" s="104">
        <f t="shared" si="12"/>
        <v>0</v>
      </c>
      <c r="H61" s="104">
        <f t="shared" si="12"/>
        <v>0</v>
      </c>
      <c r="I61" s="104">
        <f t="shared" si="12"/>
        <v>0</v>
      </c>
      <c r="J61" s="104">
        <f t="shared" si="12"/>
        <v>0</v>
      </c>
      <c r="K61" s="104">
        <f t="shared" si="12"/>
        <v>0</v>
      </c>
    </row>
  </sheetData>
  <mergeCells count="44">
    <mergeCell ref="I38:I40"/>
    <mergeCell ref="J38:J40"/>
    <mergeCell ref="K38:K40"/>
    <mergeCell ref="C54:C55"/>
    <mergeCell ref="I22:I23"/>
    <mergeCell ref="J22:J23"/>
    <mergeCell ref="K22:K23"/>
    <mergeCell ref="G38:G40"/>
    <mergeCell ref="H38:H40"/>
    <mergeCell ref="H22:H23"/>
    <mergeCell ref="B38:B40"/>
    <mergeCell ref="C38:C40"/>
    <mergeCell ref="D38:D40"/>
    <mergeCell ref="E38:E40"/>
    <mergeCell ref="F38:F40"/>
    <mergeCell ref="B22:B23"/>
    <mergeCell ref="C22:C23"/>
    <mergeCell ref="E22:E23"/>
    <mergeCell ref="F22:F23"/>
    <mergeCell ref="G22:G23"/>
    <mergeCell ref="G11:G12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A2:K2"/>
    <mergeCell ref="A3:K3"/>
    <mergeCell ref="A5:A8"/>
    <mergeCell ref="B5:B8"/>
    <mergeCell ref="C5:C8"/>
    <mergeCell ref="D5:K5"/>
    <mergeCell ref="D6:D8"/>
    <mergeCell ref="E6:K6"/>
    <mergeCell ref="E7:E8"/>
    <mergeCell ref="F7:F8"/>
    <mergeCell ref="G7:G8"/>
    <mergeCell ref="H7:H8"/>
    <mergeCell ref="I7:I8"/>
    <mergeCell ref="J7:K7"/>
  </mergeCells>
  <pageMargins left="0.70866141732283472" right="0.51181102362204722" top="0.39370078740157483" bottom="0.39370078740157483" header="0.31496062992125984" footer="0.31496062992125984"/>
  <pageSetup paperSize="9" scale="70" orientation="landscape" r:id="rId1"/>
  <rowBreaks count="1" manualBreakCount="1">
    <brk id="3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Normal="100" zoomScaleSheetLayoutView="100" workbookViewId="0">
      <selection activeCell="I12" sqref="I12"/>
    </sheetView>
  </sheetViews>
  <sheetFormatPr defaultColWidth="9.140625" defaultRowHeight="15.75" x14ac:dyDescent="0.25"/>
  <cols>
    <col min="1" max="1" width="22.5703125" style="1" customWidth="1"/>
    <col min="2" max="2" width="9.140625" style="1"/>
    <col min="3" max="3" width="8.7109375" style="1" customWidth="1"/>
    <col min="4" max="12" width="14.5703125" style="1" customWidth="1"/>
    <col min="13" max="16384" width="9.140625" style="1"/>
  </cols>
  <sheetData>
    <row r="1" spans="1:12" x14ac:dyDescent="0.25">
      <c r="A1" s="7"/>
    </row>
    <row r="2" spans="1:12" x14ac:dyDescent="0.25">
      <c r="A2" s="197" t="s">
        <v>155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x14ac:dyDescent="0.25">
      <c r="A3" s="191" t="s">
        <v>228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x14ac:dyDescent="0.25">
      <c r="A4" s="7"/>
    </row>
    <row r="5" spans="1:12" s="51" customFormat="1" ht="21.75" customHeight="1" x14ac:dyDescent="0.2">
      <c r="A5" s="242" t="s">
        <v>6</v>
      </c>
      <c r="B5" s="242" t="s">
        <v>18</v>
      </c>
      <c r="C5" s="242" t="s">
        <v>56</v>
      </c>
      <c r="D5" s="242" t="s">
        <v>133</v>
      </c>
      <c r="E5" s="242"/>
      <c r="F5" s="242"/>
      <c r="G5" s="242"/>
      <c r="H5" s="242"/>
      <c r="I5" s="242"/>
      <c r="J5" s="242"/>
      <c r="K5" s="242"/>
      <c r="L5" s="242"/>
    </row>
    <row r="6" spans="1:12" s="51" customFormat="1" ht="12.75" x14ac:dyDescent="0.2">
      <c r="A6" s="242"/>
      <c r="B6" s="242"/>
      <c r="C6" s="242"/>
      <c r="D6" s="242" t="s">
        <v>57</v>
      </c>
      <c r="E6" s="242"/>
      <c r="F6" s="242"/>
      <c r="G6" s="242" t="s">
        <v>10</v>
      </c>
      <c r="H6" s="242"/>
      <c r="I6" s="242"/>
      <c r="J6" s="242"/>
      <c r="K6" s="242"/>
      <c r="L6" s="242"/>
    </row>
    <row r="7" spans="1:12" s="51" customFormat="1" ht="66" customHeight="1" x14ac:dyDescent="0.2">
      <c r="A7" s="242"/>
      <c r="B7" s="242"/>
      <c r="C7" s="242"/>
      <c r="D7" s="242"/>
      <c r="E7" s="242"/>
      <c r="F7" s="242"/>
      <c r="G7" s="217" t="s">
        <v>58</v>
      </c>
      <c r="H7" s="218"/>
      <c r="I7" s="218"/>
      <c r="J7" s="217" t="s">
        <v>59</v>
      </c>
      <c r="K7" s="218"/>
      <c r="L7" s="219"/>
    </row>
    <row r="8" spans="1:12" s="51" customFormat="1" ht="52.5" customHeight="1" x14ac:dyDescent="0.2">
      <c r="A8" s="242"/>
      <c r="B8" s="242"/>
      <c r="C8" s="242"/>
      <c r="D8" s="183" t="s">
        <v>227</v>
      </c>
      <c r="E8" s="183" t="s">
        <v>229</v>
      </c>
      <c r="F8" s="183" t="s">
        <v>230</v>
      </c>
      <c r="G8" s="183" t="s">
        <v>227</v>
      </c>
      <c r="H8" s="183" t="s">
        <v>229</v>
      </c>
      <c r="I8" s="183" t="s">
        <v>230</v>
      </c>
      <c r="J8" s="183" t="s">
        <v>227</v>
      </c>
      <c r="K8" s="183" t="s">
        <v>229</v>
      </c>
      <c r="L8" s="183" t="s">
        <v>230</v>
      </c>
    </row>
    <row r="9" spans="1:12" s="66" customFormat="1" ht="11.25" x14ac:dyDescent="0.2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</row>
    <row r="10" spans="1:12" s="51" customFormat="1" ht="38.25" x14ac:dyDescent="0.2">
      <c r="A10" s="62" t="s">
        <v>60</v>
      </c>
      <c r="B10" s="69" t="s">
        <v>134</v>
      </c>
      <c r="C10" s="52" t="s">
        <v>30</v>
      </c>
      <c r="D10" s="123">
        <f>G10+J10</f>
        <v>204018102.56999999</v>
      </c>
      <c r="E10" s="123">
        <f>H10+K10</f>
        <v>122791810</v>
      </c>
      <c r="F10" s="123">
        <f>I10+L10</f>
        <v>111124930</v>
      </c>
      <c r="G10" s="123">
        <f>G11+G12</f>
        <v>204018102.56999999</v>
      </c>
      <c r="H10" s="123">
        <f>H11+H12</f>
        <v>122791810</v>
      </c>
      <c r="I10" s="123">
        <f t="shared" ref="I10:K10" si="0">I11+I12</f>
        <v>111124930</v>
      </c>
      <c r="J10" s="123">
        <f>J11+J12</f>
        <v>0</v>
      </c>
      <c r="K10" s="123">
        <f t="shared" si="0"/>
        <v>0</v>
      </c>
      <c r="L10" s="123">
        <f>L11+L12</f>
        <v>0</v>
      </c>
    </row>
    <row r="11" spans="1:12" s="51" customFormat="1" ht="51" x14ac:dyDescent="0.2">
      <c r="A11" s="62" t="s">
        <v>61</v>
      </c>
      <c r="B11" s="52">
        <v>1001</v>
      </c>
      <c r="C11" s="52" t="s">
        <v>30</v>
      </c>
      <c r="D11" s="123">
        <f>G11+J11</f>
        <v>39189754.719999999</v>
      </c>
      <c r="E11" s="123">
        <f t="shared" ref="E11:E12" si="1">H11+K11</f>
        <v>0</v>
      </c>
      <c r="F11" s="123">
        <f t="shared" ref="F11:F12" si="2">I11+L11</f>
        <v>0</v>
      </c>
      <c r="G11" s="123">
        <v>39189754.719999999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</row>
    <row r="12" spans="1:12" s="51" customFormat="1" ht="38.25" x14ac:dyDescent="0.2">
      <c r="A12" s="62" t="s">
        <v>62</v>
      </c>
      <c r="B12" s="52">
        <v>2001</v>
      </c>
      <c r="C12" s="62"/>
      <c r="D12" s="123">
        <f t="shared" ref="D12" si="3">G12+J12</f>
        <v>164828347.84999999</v>
      </c>
      <c r="E12" s="123">
        <f t="shared" si="1"/>
        <v>122791810</v>
      </c>
      <c r="F12" s="123">
        <f t="shared" si="2"/>
        <v>111124930</v>
      </c>
      <c r="G12" s="123">
        <v>164828347.84999999</v>
      </c>
      <c r="H12" s="123">
        <v>122791810</v>
      </c>
      <c r="I12" s="123">
        <v>111124930</v>
      </c>
      <c r="J12" s="123">
        <v>0</v>
      </c>
      <c r="K12" s="123">
        <v>0</v>
      </c>
      <c r="L12" s="123">
        <v>0</v>
      </c>
    </row>
    <row r="13" spans="1:12" x14ac:dyDescent="0.25">
      <c r="A13" s="7"/>
    </row>
  </sheetData>
  <mergeCells count="10"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ageMargins left="0.70866141732283472" right="0.51181102362204722" top="0.39370078740157483" bottom="0.39370078740157483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view="pageBreakPreview" zoomScaleNormal="100" zoomScaleSheetLayoutView="100" workbookViewId="0">
      <selection activeCell="C18" sqref="C18"/>
    </sheetView>
  </sheetViews>
  <sheetFormatPr defaultColWidth="9.140625" defaultRowHeight="15.75" x14ac:dyDescent="0.25"/>
  <cols>
    <col min="1" max="1" width="37.42578125" style="1" customWidth="1"/>
    <col min="2" max="2" width="14.28515625" style="1" customWidth="1"/>
    <col min="3" max="3" width="27.5703125" style="1" customWidth="1"/>
    <col min="4" max="16384" width="9.140625" style="1"/>
  </cols>
  <sheetData>
    <row r="1" spans="1:3" ht="18" customHeight="1" x14ac:dyDescent="0.25">
      <c r="A1" s="7"/>
    </row>
    <row r="2" spans="1:3" ht="32.25" customHeight="1" x14ac:dyDescent="0.25">
      <c r="A2" s="243" t="s">
        <v>156</v>
      </c>
      <c r="B2" s="243"/>
      <c r="C2" s="243"/>
    </row>
    <row r="3" spans="1:3" x14ac:dyDescent="0.25">
      <c r="A3" s="191" t="s">
        <v>189</v>
      </c>
      <c r="B3" s="191"/>
      <c r="C3" s="191"/>
    </row>
    <row r="4" spans="1:3" x14ac:dyDescent="0.25">
      <c r="A4" s="7"/>
    </row>
    <row r="5" spans="1:3" ht="47.25" x14ac:dyDescent="0.25">
      <c r="A5" s="76" t="s">
        <v>6</v>
      </c>
      <c r="B5" s="76" t="s">
        <v>18</v>
      </c>
      <c r="C5" s="76" t="s">
        <v>63</v>
      </c>
    </row>
    <row r="6" spans="1:3" s="51" customFormat="1" ht="12.75" x14ac:dyDescent="0.2">
      <c r="A6" s="52">
        <v>1</v>
      </c>
      <c r="B6" s="52">
        <v>2</v>
      </c>
      <c r="C6" s="52">
        <v>3</v>
      </c>
    </row>
    <row r="7" spans="1:3" x14ac:dyDescent="0.25">
      <c r="A7" s="67" t="s">
        <v>54</v>
      </c>
      <c r="B7" s="75" t="s">
        <v>157</v>
      </c>
      <c r="C7" s="105">
        <v>40233.5</v>
      </c>
    </row>
    <row r="8" spans="1:3" x14ac:dyDescent="0.25">
      <c r="A8" s="67" t="s">
        <v>55</v>
      </c>
      <c r="B8" s="75" t="s">
        <v>158</v>
      </c>
      <c r="C8" s="105">
        <v>0</v>
      </c>
    </row>
    <row r="9" spans="1:3" x14ac:dyDescent="0.25">
      <c r="A9" s="67" t="s">
        <v>64</v>
      </c>
      <c r="B9" s="75" t="s">
        <v>159</v>
      </c>
      <c r="C9" s="105">
        <v>0</v>
      </c>
    </row>
    <row r="10" spans="1:3" x14ac:dyDescent="0.25">
      <c r="A10" s="67" t="s">
        <v>65</v>
      </c>
      <c r="B10" s="75" t="s">
        <v>160</v>
      </c>
      <c r="C10" s="105">
        <v>0</v>
      </c>
    </row>
    <row r="11" spans="1:3" x14ac:dyDescent="0.25">
      <c r="A11" s="7"/>
    </row>
    <row r="12" spans="1:3" x14ac:dyDescent="0.25">
      <c r="A12" s="7"/>
    </row>
    <row r="13" spans="1:3" x14ac:dyDescent="0.25">
      <c r="A13" s="197" t="s">
        <v>161</v>
      </c>
      <c r="B13" s="197"/>
      <c r="C13" s="197"/>
    </row>
    <row r="14" spans="1:3" x14ac:dyDescent="0.25">
      <c r="A14" s="7"/>
    </row>
    <row r="15" spans="1:3" x14ac:dyDescent="0.25">
      <c r="A15" s="76" t="s">
        <v>6</v>
      </c>
      <c r="B15" s="76" t="s">
        <v>18</v>
      </c>
      <c r="C15" s="76" t="s">
        <v>66</v>
      </c>
    </row>
    <row r="16" spans="1:3" s="51" customFormat="1" ht="12.75" x14ac:dyDescent="0.2">
      <c r="A16" s="52">
        <v>1</v>
      </c>
      <c r="B16" s="52">
        <v>2</v>
      </c>
      <c r="C16" s="52">
        <v>3</v>
      </c>
    </row>
    <row r="17" spans="1:3" ht="31.5" x14ac:dyDescent="0.25">
      <c r="A17" s="67" t="s">
        <v>67</v>
      </c>
      <c r="B17" s="75" t="s">
        <v>157</v>
      </c>
      <c r="C17" s="79">
        <v>2049.6</v>
      </c>
    </row>
    <row r="18" spans="1:3" ht="94.5" x14ac:dyDescent="0.25">
      <c r="A18" s="67" t="s">
        <v>68</v>
      </c>
      <c r="B18" s="75" t="s">
        <v>158</v>
      </c>
      <c r="C18" s="79">
        <v>0</v>
      </c>
    </row>
    <row r="19" spans="1:3" ht="31.5" x14ac:dyDescent="0.25">
      <c r="A19" s="67" t="s">
        <v>69</v>
      </c>
      <c r="B19" s="75" t="s">
        <v>159</v>
      </c>
      <c r="C19" s="79">
        <v>0</v>
      </c>
    </row>
  </sheetData>
  <mergeCells count="3">
    <mergeCell ref="A2:C2"/>
    <mergeCell ref="A3:C3"/>
    <mergeCell ref="A13:C13"/>
  </mergeCells>
  <pageMargins left="0.70866141732283472" right="0.51181102362204722" top="0.39370078740157483" bottom="0.39370078740157483" header="0.31496062992125984" footer="0.31496062992125984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view="pageBreakPreview" topLeftCell="A4" zoomScaleNormal="100" zoomScaleSheetLayoutView="100" workbookViewId="0">
      <selection activeCell="C18" sqref="C18"/>
    </sheetView>
  </sheetViews>
  <sheetFormatPr defaultColWidth="9.140625" defaultRowHeight="15.75" x14ac:dyDescent="0.25"/>
  <cols>
    <col min="1" max="1" width="37.42578125" style="1" customWidth="1"/>
    <col min="2" max="2" width="14.28515625" style="1" customWidth="1"/>
    <col min="3" max="3" width="27.5703125" style="1" customWidth="1"/>
    <col min="4" max="16384" width="9.140625" style="1"/>
  </cols>
  <sheetData>
    <row r="1" spans="1:3" ht="18" customHeight="1" x14ac:dyDescent="0.25">
      <c r="A1" s="7"/>
    </row>
    <row r="2" spans="1:3" ht="32.25" customHeight="1" x14ac:dyDescent="0.25">
      <c r="A2" s="243" t="s">
        <v>156</v>
      </c>
      <c r="B2" s="243"/>
      <c r="C2" s="243"/>
    </row>
    <row r="3" spans="1:3" x14ac:dyDescent="0.25">
      <c r="A3" s="191" t="s">
        <v>190</v>
      </c>
      <c r="B3" s="191"/>
      <c r="C3" s="191"/>
    </row>
    <row r="4" spans="1:3" x14ac:dyDescent="0.25">
      <c r="A4" s="7"/>
    </row>
    <row r="5" spans="1:3" ht="47.25" x14ac:dyDescent="0.25">
      <c r="A5" s="76" t="s">
        <v>6</v>
      </c>
      <c r="B5" s="76" t="s">
        <v>18</v>
      </c>
      <c r="C5" s="76" t="s">
        <v>63</v>
      </c>
    </row>
    <row r="6" spans="1:3" s="51" customFormat="1" ht="12.75" x14ac:dyDescent="0.2">
      <c r="A6" s="52">
        <v>1</v>
      </c>
      <c r="B6" s="52">
        <v>2</v>
      </c>
      <c r="C6" s="52">
        <v>3</v>
      </c>
    </row>
    <row r="7" spans="1:3" x14ac:dyDescent="0.25">
      <c r="A7" s="67" t="s">
        <v>54</v>
      </c>
      <c r="B7" s="77" t="s">
        <v>157</v>
      </c>
      <c r="C7" s="105">
        <v>0</v>
      </c>
    </row>
    <row r="8" spans="1:3" x14ac:dyDescent="0.25">
      <c r="A8" s="67" t="s">
        <v>55</v>
      </c>
      <c r="B8" s="77" t="s">
        <v>158</v>
      </c>
      <c r="C8" s="105">
        <v>0</v>
      </c>
    </row>
    <row r="9" spans="1:3" x14ac:dyDescent="0.25">
      <c r="A9" s="67" t="s">
        <v>64</v>
      </c>
      <c r="B9" s="77" t="s">
        <v>159</v>
      </c>
      <c r="C9" s="105">
        <v>0</v>
      </c>
    </row>
    <row r="10" spans="1:3" x14ac:dyDescent="0.25">
      <c r="A10" s="67" t="s">
        <v>65</v>
      </c>
      <c r="B10" s="77" t="s">
        <v>160</v>
      </c>
      <c r="C10" s="105">
        <v>0</v>
      </c>
    </row>
    <row r="11" spans="1:3" x14ac:dyDescent="0.25">
      <c r="A11" s="7"/>
    </row>
    <row r="12" spans="1:3" x14ac:dyDescent="0.25">
      <c r="A12" s="7"/>
    </row>
    <row r="13" spans="1:3" x14ac:dyDescent="0.25">
      <c r="A13" s="197" t="s">
        <v>161</v>
      </c>
      <c r="B13" s="197"/>
      <c r="C13" s="197"/>
    </row>
    <row r="14" spans="1:3" x14ac:dyDescent="0.25">
      <c r="A14" s="7"/>
    </row>
    <row r="15" spans="1:3" x14ac:dyDescent="0.25">
      <c r="A15" s="76" t="s">
        <v>6</v>
      </c>
      <c r="B15" s="76" t="s">
        <v>18</v>
      </c>
      <c r="C15" s="76" t="s">
        <v>66</v>
      </c>
    </row>
    <row r="16" spans="1:3" s="51" customFormat="1" ht="12.75" x14ac:dyDescent="0.2">
      <c r="A16" s="52">
        <v>1</v>
      </c>
      <c r="B16" s="52">
        <v>2</v>
      </c>
      <c r="C16" s="52">
        <v>3</v>
      </c>
    </row>
    <row r="17" spans="1:3" ht="31.5" x14ac:dyDescent="0.25">
      <c r="A17" s="67" t="s">
        <v>67</v>
      </c>
      <c r="B17" s="77" t="s">
        <v>157</v>
      </c>
      <c r="C17" s="79">
        <v>2085.4</v>
      </c>
    </row>
    <row r="18" spans="1:3" ht="94.5" x14ac:dyDescent="0.25">
      <c r="A18" s="67" t="s">
        <v>68</v>
      </c>
      <c r="B18" s="77" t="s">
        <v>158</v>
      </c>
      <c r="C18" s="106">
        <v>0</v>
      </c>
    </row>
    <row r="19" spans="1:3" ht="31.5" x14ac:dyDescent="0.25">
      <c r="A19" s="67" t="s">
        <v>69</v>
      </c>
      <c r="B19" s="77" t="s">
        <v>159</v>
      </c>
      <c r="C19" s="106">
        <v>0</v>
      </c>
    </row>
  </sheetData>
  <mergeCells count="3">
    <mergeCell ref="A2:C2"/>
    <mergeCell ref="A3:C3"/>
    <mergeCell ref="A13:C13"/>
  </mergeCells>
  <pageMargins left="0.70866141732283472" right="0.51181102362204722" top="0.39370078740157483" bottom="0.3937007874015748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тит</vt:lpstr>
      <vt:lpstr>содерж</vt:lpstr>
      <vt:lpstr>показ фин сост</vt:lpstr>
      <vt:lpstr>2 поступ и выпл (2018)</vt:lpstr>
      <vt:lpstr>2 поступ и выпл (2019)</vt:lpstr>
      <vt:lpstr>2 поступ и выпл (2020)</vt:lpstr>
      <vt:lpstr>2.1 выплаты</vt:lpstr>
      <vt:lpstr>сведения, справ 2018</vt:lpstr>
      <vt:lpstr>сведения, справ 2019</vt:lpstr>
      <vt:lpstr>сведения, справ 2020</vt:lpstr>
      <vt:lpstr>целевые</vt:lpstr>
      <vt:lpstr>Лист1</vt:lpstr>
      <vt:lpstr>'2 поступ и выпл (2018)'!Заголовки_для_печати</vt:lpstr>
      <vt:lpstr>'2 поступ и выпл (2019)'!Заголовки_для_печати</vt:lpstr>
      <vt:lpstr>'2 поступ и выпл (2020)'!Заголовки_для_печати</vt:lpstr>
      <vt:lpstr>'2 поступ и выпл (2018)'!Область_печати</vt:lpstr>
      <vt:lpstr>'2 поступ и выпл (2019)'!Область_печати</vt:lpstr>
      <vt:lpstr>'2 поступ и выпл (2020)'!Область_печати</vt:lpstr>
      <vt:lpstr>'показ фин сост'!Область_печати</vt:lpstr>
      <vt:lpstr>'сведения, справ 2018'!Область_печати</vt:lpstr>
      <vt:lpstr>'сведения, справ 2019'!Область_печати</vt:lpstr>
      <vt:lpstr>'сведения, справ 2020'!Область_печати</vt:lpstr>
      <vt:lpstr>содерж!Область_печати</vt:lpstr>
      <vt:lpstr>тит!Область_печати</vt:lpstr>
      <vt:lpstr>целевые!Область_печати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2018-02-06T05:16:33Z</cp:lastPrinted>
  <dcterms:created xsi:type="dcterms:W3CDTF">2016-11-24T06:10:04Z</dcterms:created>
  <dcterms:modified xsi:type="dcterms:W3CDTF">2018-02-06T05:17:10Z</dcterms:modified>
</cp:coreProperties>
</file>